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december 2022\"/>
    </mc:Choice>
  </mc:AlternateContent>
  <xr:revisionPtr revIDLastSave="0" documentId="13_ncr:1_{F8CE3DFA-0AA2-4E41-A970-DAF6319F70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D89" i="1"/>
  <c r="C90" i="1"/>
  <c r="D90" i="1"/>
  <c r="D41" i="1" l="1"/>
  <c r="C41" i="1"/>
  <c r="D88" i="1" l="1"/>
  <c r="C88" i="1"/>
  <c r="C10" i="1" l="1"/>
  <c r="D10" i="1"/>
  <c r="B41" i="1" l="1"/>
  <c r="B88" i="1" s="1"/>
  <c r="B10" i="1" s="1"/>
  <c r="B9" i="1" s="1"/>
  <c r="B63" i="1"/>
  <c r="C63" i="1"/>
  <c r="C9" i="1"/>
  <c r="D63" i="1"/>
  <c r="D9" i="1"/>
</calcChain>
</file>

<file path=xl/sharedStrings.xml><?xml version="1.0" encoding="utf-8"?>
<sst xmlns="http://schemas.openxmlformats.org/spreadsheetml/2006/main" count="86" uniqueCount="86">
  <si>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</si>
  <si>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</si>
  <si>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</si>
  <si>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</si>
  <si>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</si>
  <si>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</si>
  <si>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</si>
  <si>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</si>
  <si>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</si>
  <si>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</si>
  <si>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</si>
  <si>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</si>
  <si>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</si>
  <si>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</si>
  <si>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</si>
  <si>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</si>
  <si>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</si>
  <si>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</si>
  <si>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</si>
  <si>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</si>
  <si>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</si>
  <si>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</si>
  <si>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</si>
  <si>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</si>
  <si>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</si>
  <si>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</si>
  <si>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</si>
  <si>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</si>
  <si>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</si>
  <si>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</si>
  <si>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</si>
  <si>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</si>
  <si>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</si>
  <si>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</si>
  <si>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</si>
  <si>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</si>
  <si>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</si>
  <si>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</si>
  <si>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</si>
  <si>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</si>
  <si>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</si>
  <si>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</si>
  <si>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</si>
  <si>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</si>
  <si>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</si>
  <si>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</si>
  <si>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</si>
  <si>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</si>
  <si>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</si>
  <si>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</si>
  <si>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</si>
  <si>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</si>
  <si>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</si>
  <si>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</si>
  <si>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</si>
  <si>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</si>
  <si>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</si>
  <si>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</si>
  <si>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</si>
  <si>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</si>
  <si>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</si>
  <si>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</si>
  <si>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</si>
  <si>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</si>
  <si>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</si>
  <si>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</si>
  <si>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</si>
  <si>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</si>
  <si>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</si>
  <si>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</si>
  <si>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</si>
  <si>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</si>
  <si>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</si>
  <si>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</si>
  <si>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</si>
  <si>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</si>
  <si>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</si>
  <si>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</si>
  <si>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</si>
  <si>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</si>
  <si>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</si>
  <si>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</si>
  <si>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</si>
  <si>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01.01.2022 - 31.12.2022</t>
    </r>
  </si>
  <si>
    <t>Náhrada škôd spôsobených nepriaznivou poveternostnou udalosťou, ktorú možno prirovnať k prírodnej katastrofe (SUCHO 2022)</t>
  </si>
  <si>
    <t>Podpora potravinárskeho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</si>
</sst>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25">
    <xf numFmtId="0" fontId="0" fillId="0" borderId="0"/>
    <xf numFmtId="44" fontId="12" fillId="0" borderId="0" applyFont="0" applyFill="0" applyBorder="0" applyAlignment="0" applyProtection="0"/>
    <xf numFmtId="0" fontId="17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" fontId="19" fillId="0" borderId="12" applyNumberFormat="0" applyProtection="0">
      <alignment horizontal="right" vertical="center"/>
    </xf>
    <xf numFmtId="0" fontId="2" fillId="0" borderId="0"/>
    <xf numFmtId="43" fontId="2" fillId="0" borderId="0" applyFont="0" applyFill="0" applyBorder="0" applyAlignment="0" applyProtection="0"/>
    <xf numFmtId="4" fontId="20" fillId="4" borderId="12" applyNumberForma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8" fillId="0" borderId="4" xfId="0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8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/>
    </xf>
    <xf numFmtId="164" fontId="8" fillId="3" borderId="10" xfId="0" applyNumberFormat="1" applyFont="1" applyFill="1" applyBorder="1" applyAlignment="1">
      <alignment horizontal="center" vertical="top" wrapText="1"/>
    </xf>
    <xf numFmtId="164" fontId="8" fillId="3" borderId="11" xfId="0" applyNumberFormat="1" applyFont="1" applyFill="1" applyBorder="1" applyAlignment="1">
      <alignment horizontal="center" vertical="top" wrapText="1"/>
    </xf>
    <xf numFmtId="164" fontId="8" fillId="3" borderId="10" xfId="0" applyNumberFormat="1" applyFont="1" applyFill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164" fontId="0" fillId="0" borderId="0" xfId="0" applyNumberFormat="1" applyAlignment="1">
      <alignment wrapText="1"/>
    </xf>
    <xf numFmtId="164" fontId="0" fillId="0" borderId="0" xfId="0" applyNumberFormat="1" applyFill="1"/>
    <xf numFmtId="164" fontId="8" fillId="0" borderId="0" xfId="0" applyNumberFormat="1" applyFont="1" applyFill="1"/>
    <xf numFmtId="0" fontId="18" fillId="0" borderId="0" xfId="0" applyFont="1" applyFill="1" applyAlignment="1">
      <alignment horizontal="center"/>
    </xf>
    <xf numFmtId="164" fontId="21" fillId="0" borderId="0" xfId="0" applyNumberFormat="1" applyFont="1" applyFill="1"/>
    <xf numFmtId="0" fontId="0" fillId="0" borderId="0" xfId="0" applyFill="1" applyAlignment="1">
      <alignment wrapText="1"/>
    </xf>
    <xf numFmtId="164" fontId="22" fillId="0" borderId="0" xfId="0" applyNumberFormat="1" applyFont="1" applyFill="1"/>
    <xf numFmtId="0" fontId="0" fillId="0" borderId="0" xfId="0" applyFill="1"/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0" xfId="0" applyFill="1" applyAlignment="1"/>
    <xf numFmtId="164" fontId="0" fillId="0" borderId="0" xfId="0" applyNumberFormat="1" applyFill="1" applyAlignment="1">
      <alignment wrapText="1"/>
    </xf>
    <xf numFmtId="1" fontId="0" fillId="0" borderId="0" xfId="0" applyNumberFormat="1" applyFill="1"/>
    <xf numFmtId="164" fontId="8" fillId="0" borderId="0" xfId="0" applyNumberFormat="1" applyFont="1" applyFill="1" applyAlignment="1">
      <alignment wrapText="1"/>
    </xf>
    <xf numFmtId="164" fontId="0" fillId="0" borderId="0" xfId="0" applyNumberFormat="1" applyFill="1" applyAlignment="1"/>
    <xf numFmtId="0" fontId="8" fillId="0" borderId="0" xfId="0" applyFont="1" applyFill="1" applyAlignment="1">
      <alignment wrapText="1"/>
    </xf>
  </cellXfs>
  <cellStyles count="25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Mena" xfId="1" builtinId="4"/>
    <cellStyle name="Mena 2" xfId="16" xr:uid="{E788A012-284F-4094-8567-2E236A66D558}"/>
    <cellStyle name="Normálna" xfId="0" builtinId="0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0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tabSelected="1" topLeftCell="A2" zoomScale="80" zoomScaleNormal="80" workbookViewId="0">
      <selection activeCell="A50" sqref="A50"/>
    </sheetView>
  </sheetViews>
  <sheetFormatPr defaultRowHeight="15" x14ac:dyDescent="0.25"/>
  <cols>
    <col min="1" max="1" width="127" customWidth="1"/>
    <col min="2" max="4" width="21.28515625" style="3" customWidth="1"/>
    <col min="5" max="6" width="16.42578125" bestFit="1" customWidth="1"/>
    <col min="7" max="7" width="18.42578125" customWidth="1"/>
    <col min="8" max="8" width="16.42578125" bestFit="1" customWidth="1"/>
    <col min="9" max="9" width="16.42578125" customWidth="1"/>
    <col min="10" max="10" width="11.42578125" bestFit="1" customWidth="1"/>
  </cols>
  <sheetData>
    <row r="1" spans="1:12" s="2" customFormat="1" ht="3" hidden="1" customHeight="1" thickBot="1" x14ac:dyDescent="0.3">
      <c r="B1" s="3"/>
      <c r="C1" s="3"/>
      <c r="D1" s="3"/>
    </row>
    <row r="2" spans="1:12" s="2" customFormat="1" ht="15" customHeight="1" x14ac:dyDescent="0.25">
      <c r="A2" s="51" t="s">
        <v>83</v>
      </c>
      <c r="B2" s="52"/>
      <c r="C2" s="52"/>
      <c r="D2" s="53"/>
    </row>
    <row r="3" spans="1:12" s="2" customFormat="1" ht="15" customHeight="1" x14ac:dyDescent="0.25">
      <c r="A3" s="54"/>
      <c r="B3" s="55"/>
      <c r="C3" s="55"/>
      <c r="D3" s="56"/>
    </row>
    <row r="4" spans="1:12" s="2" customFormat="1" ht="15" customHeight="1" x14ac:dyDescent="0.25">
      <c r="A4" s="54"/>
      <c r="B4" s="55"/>
      <c r="C4" s="55"/>
      <c r="D4" s="56"/>
    </row>
    <row r="5" spans="1:12" s="2" customFormat="1" ht="15" customHeight="1" x14ac:dyDescent="0.25">
      <c r="A5" s="54"/>
      <c r="B5" s="55"/>
      <c r="C5" s="55"/>
      <c r="D5" s="56"/>
    </row>
    <row r="6" spans="1:12" s="2" customFormat="1" ht="15" customHeight="1" x14ac:dyDescent="0.25">
      <c r="A6" s="54"/>
      <c r="B6" s="55"/>
      <c r="C6" s="55"/>
      <c r="D6" s="56"/>
    </row>
    <row r="7" spans="1:12" ht="15.75" customHeight="1" thickBot="1" x14ac:dyDescent="0.3">
      <c r="A7" s="57"/>
      <c r="B7" s="58"/>
      <c r="C7" s="58"/>
      <c r="D7" s="59"/>
    </row>
    <row r="8" spans="1:12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  <c r="G8" s="50"/>
      <c r="H8" s="50"/>
      <c r="I8" s="50"/>
    </row>
    <row r="9" spans="1:12" s="1" customFormat="1" ht="30" customHeight="1" thickBot="1" x14ac:dyDescent="0.3">
      <c r="A9" s="22" t="s">
        <v>37</v>
      </c>
      <c r="B9" s="25">
        <f>SUM(B10,B41,B63,B88)</f>
        <v>592926286.83000016</v>
      </c>
      <c r="C9" s="25">
        <f>SUM(C10,C41,C63,C88)</f>
        <v>422752092.72250009</v>
      </c>
      <c r="D9" s="26">
        <f>SUM(D10,D41,D63,D88)</f>
        <v>170174194.10749999</v>
      </c>
      <c r="E9" s="2"/>
      <c r="F9" s="2"/>
      <c r="G9" s="50"/>
      <c r="H9" s="47"/>
      <c r="I9" s="50"/>
    </row>
    <row r="10" spans="1:12" ht="30" customHeight="1" x14ac:dyDescent="0.25">
      <c r="A10" s="19" t="s">
        <v>35</v>
      </c>
      <c r="B10" s="20">
        <f>SUM(B11:B40)</f>
        <v>416424680.50000012</v>
      </c>
      <c r="C10" s="20">
        <f>SUM(C11:C40)</f>
        <v>379240699.4600001</v>
      </c>
      <c r="D10" s="21">
        <f>SUM(D11:D40)</f>
        <v>37183981.039999999</v>
      </c>
      <c r="E10" s="2"/>
      <c r="F10" s="2"/>
      <c r="G10" s="50"/>
      <c r="H10" s="49"/>
      <c r="I10" s="44"/>
    </row>
    <row r="11" spans="1:12" x14ac:dyDescent="0.25">
      <c r="A11" s="10" t="s">
        <v>34</v>
      </c>
      <c r="B11" s="5"/>
      <c r="C11" s="5"/>
      <c r="D11" s="11"/>
      <c r="G11" s="50"/>
      <c r="H11" s="50"/>
      <c r="I11" s="50"/>
    </row>
    <row r="12" spans="1:12" x14ac:dyDescent="0.25">
      <c r="A12" s="12" t="s">
        <v>58</v>
      </c>
      <c r="B12" s="31">
        <v>134993389.56</v>
      </c>
      <c r="C12" s="31">
        <v>134993389.56</v>
      </c>
      <c r="D12" s="32">
        <v>0</v>
      </c>
      <c r="E12" s="4"/>
      <c r="F12" s="4"/>
      <c r="G12" s="50"/>
      <c r="H12" s="50"/>
      <c r="I12" s="50"/>
    </row>
    <row r="13" spans="1:12" x14ac:dyDescent="0.25">
      <c r="A13" s="12" t="s">
        <v>36</v>
      </c>
      <c r="B13" s="31">
        <v>79198994.450000003</v>
      </c>
      <c r="C13" s="31">
        <v>79198994.450000003</v>
      </c>
      <c r="D13" s="32">
        <v>0</v>
      </c>
      <c r="E13" s="4"/>
      <c r="F13" s="4"/>
      <c r="G13" s="50"/>
      <c r="H13" s="50"/>
      <c r="I13" s="50"/>
    </row>
    <row r="14" spans="1:12" x14ac:dyDescent="0.25">
      <c r="A14" s="12" t="s">
        <v>27</v>
      </c>
      <c r="B14" s="31">
        <v>1176741.06</v>
      </c>
      <c r="C14" s="31">
        <v>1176741.06</v>
      </c>
      <c r="D14" s="32">
        <v>0</v>
      </c>
      <c r="E14" s="4"/>
      <c r="F14" s="4"/>
      <c r="G14" s="50"/>
      <c r="H14" s="50"/>
      <c r="I14" s="50"/>
      <c r="K14" s="50"/>
      <c r="L14" s="50"/>
    </row>
    <row r="15" spans="1:12" x14ac:dyDescent="0.25">
      <c r="A15" s="12" t="s">
        <v>28</v>
      </c>
      <c r="B15" s="31">
        <v>2292258.42</v>
      </c>
      <c r="C15" s="31">
        <v>2292258.42</v>
      </c>
      <c r="D15" s="32">
        <v>0</v>
      </c>
      <c r="E15" s="4"/>
      <c r="F15" s="4"/>
      <c r="G15" s="50"/>
      <c r="H15" s="50"/>
      <c r="I15" s="50"/>
      <c r="K15" s="50"/>
      <c r="L15" s="50"/>
    </row>
    <row r="16" spans="1:12" s="2" customFormat="1" x14ac:dyDescent="0.25">
      <c r="A16" s="12" t="s">
        <v>75</v>
      </c>
      <c r="B16" s="31">
        <v>7093601.2400000002</v>
      </c>
      <c r="C16" s="31">
        <v>7093601.2400000002</v>
      </c>
      <c r="D16" s="32">
        <v>0</v>
      </c>
      <c r="E16" s="4"/>
      <c r="F16" s="4"/>
      <c r="G16" s="50"/>
      <c r="H16" s="50"/>
      <c r="I16" s="50"/>
      <c r="K16" s="46"/>
      <c r="L16" s="50"/>
    </row>
    <row r="17" spans="1:12" x14ac:dyDescent="0.25">
      <c r="A17" s="14" t="s">
        <v>49</v>
      </c>
      <c r="B17" s="35"/>
      <c r="C17" s="36"/>
      <c r="D17" s="37"/>
      <c r="E17" s="4"/>
      <c r="G17" s="50"/>
      <c r="H17" s="50"/>
      <c r="I17" s="50"/>
      <c r="K17" s="44"/>
      <c r="L17" s="48"/>
    </row>
    <row r="18" spans="1:12" x14ac:dyDescent="0.25">
      <c r="A18" s="12" t="s">
        <v>38</v>
      </c>
      <c r="B18" s="31">
        <v>3454033.9</v>
      </c>
      <c r="C18" s="31">
        <v>3454033.9</v>
      </c>
      <c r="D18" s="32">
        <v>0</v>
      </c>
      <c r="E18" s="4"/>
      <c r="G18" s="50"/>
      <c r="H18" s="50"/>
      <c r="I18" s="50"/>
      <c r="K18" s="44"/>
      <c r="L18" s="48"/>
    </row>
    <row r="19" spans="1:12" x14ac:dyDescent="0.25">
      <c r="A19" s="12" t="s">
        <v>0</v>
      </c>
      <c r="B19" s="31">
        <v>25687410.18</v>
      </c>
      <c r="C19" s="31">
        <v>25687410.18</v>
      </c>
      <c r="D19" s="32">
        <v>0</v>
      </c>
      <c r="E19" s="4"/>
      <c r="G19" s="50"/>
      <c r="H19" s="50"/>
      <c r="I19" s="50"/>
      <c r="K19" s="44"/>
      <c r="L19" s="48"/>
    </row>
    <row r="20" spans="1:12" x14ac:dyDescent="0.25">
      <c r="A20" s="12" t="s">
        <v>21</v>
      </c>
      <c r="B20" s="31">
        <v>19078.21</v>
      </c>
      <c r="C20" s="31">
        <v>19078.21</v>
      </c>
      <c r="D20" s="32">
        <v>0</v>
      </c>
      <c r="E20" s="4"/>
      <c r="G20" s="50"/>
      <c r="H20" s="50"/>
      <c r="I20" s="50"/>
      <c r="K20" s="44"/>
      <c r="L20" s="48"/>
    </row>
    <row r="21" spans="1:12" x14ac:dyDescent="0.25">
      <c r="A21" s="12" t="s">
        <v>2</v>
      </c>
      <c r="B21" s="31">
        <v>4958474.3</v>
      </c>
      <c r="C21" s="31">
        <v>4958474.3</v>
      </c>
      <c r="D21" s="32">
        <v>0</v>
      </c>
      <c r="E21" s="4"/>
      <c r="G21" s="50"/>
      <c r="H21" s="50"/>
      <c r="I21" s="50"/>
      <c r="K21" s="45"/>
      <c r="L21" s="50"/>
    </row>
    <row r="22" spans="1:12" x14ac:dyDescent="0.25">
      <c r="A22" s="12" t="s">
        <v>22</v>
      </c>
      <c r="B22" s="31">
        <v>10052.06</v>
      </c>
      <c r="C22" s="31">
        <v>10052.06</v>
      </c>
      <c r="D22" s="32">
        <v>0</v>
      </c>
      <c r="E22" s="4"/>
      <c r="F22" s="4"/>
      <c r="K22" s="50"/>
      <c r="L22" s="50"/>
    </row>
    <row r="23" spans="1:12" x14ac:dyDescent="0.25">
      <c r="A23" s="12" t="s">
        <v>23</v>
      </c>
      <c r="B23" s="31">
        <v>5611511.2599999998</v>
      </c>
      <c r="C23" s="31">
        <v>5611511.2599999998</v>
      </c>
      <c r="D23" s="32">
        <v>0</v>
      </c>
      <c r="E23" s="4"/>
      <c r="F23" s="4"/>
    </row>
    <row r="24" spans="1:12" x14ac:dyDescent="0.25">
      <c r="A24" s="12" t="s">
        <v>31</v>
      </c>
      <c r="B24" s="31">
        <v>579828.61</v>
      </c>
      <c r="C24" s="31">
        <v>579828.61</v>
      </c>
      <c r="D24" s="32">
        <v>0</v>
      </c>
      <c r="E24" s="4"/>
      <c r="F24" s="4"/>
    </row>
    <row r="25" spans="1:12" x14ac:dyDescent="0.25">
      <c r="A25" s="12" t="s">
        <v>24</v>
      </c>
      <c r="B25" s="31">
        <v>261100.77</v>
      </c>
      <c r="C25" s="31">
        <v>261100.77</v>
      </c>
      <c r="D25" s="32">
        <v>0</v>
      </c>
      <c r="E25" s="4"/>
      <c r="F25" s="4"/>
    </row>
    <row r="26" spans="1:12" x14ac:dyDescent="0.25">
      <c r="A26" s="12" t="s">
        <v>25</v>
      </c>
      <c r="B26" s="31">
        <v>1891698.03</v>
      </c>
      <c r="C26" s="31">
        <v>1891698.03</v>
      </c>
      <c r="D26" s="32">
        <v>0</v>
      </c>
      <c r="E26" s="4"/>
      <c r="F26" s="4"/>
    </row>
    <row r="27" spans="1:12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E27" s="4"/>
      <c r="F27" s="4"/>
    </row>
    <row r="28" spans="1:12" x14ac:dyDescent="0.25">
      <c r="A28" s="12" t="s">
        <v>39</v>
      </c>
      <c r="B28" s="31">
        <v>6564903.9400000004</v>
      </c>
      <c r="C28" s="31">
        <v>6564903.9400000004</v>
      </c>
      <c r="D28" s="32">
        <v>0</v>
      </c>
      <c r="E28" s="4"/>
      <c r="F28" s="4"/>
    </row>
    <row r="29" spans="1:12" x14ac:dyDescent="0.25">
      <c r="A29" s="10" t="s">
        <v>50</v>
      </c>
      <c r="B29" s="8"/>
      <c r="C29" s="7"/>
      <c r="D29" s="13"/>
      <c r="E29" s="4"/>
      <c r="F29" s="4"/>
    </row>
    <row r="30" spans="1:12" x14ac:dyDescent="0.25">
      <c r="A30" s="12" t="s">
        <v>42</v>
      </c>
      <c r="B30" s="33">
        <v>20492479.760000002</v>
      </c>
      <c r="C30" s="33">
        <v>15085989.9</v>
      </c>
      <c r="D30" s="34">
        <v>5406489.8600000003</v>
      </c>
      <c r="E30" s="4"/>
      <c r="F30" s="4"/>
    </row>
    <row r="31" spans="1:12" x14ac:dyDescent="0.25">
      <c r="A31" s="12" t="s">
        <v>43</v>
      </c>
      <c r="B31" s="33">
        <v>944517.89</v>
      </c>
      <c r="C31" s="33">
        <v>695137.81</v>
      </c>
      <c r="D31" s="34">
        <v>249380.08</v>
      </c>
      <c r="E31" s="4"/>
      <c r="F31" s="4"/>
    </row>
    <row r="32" spans="1:12" x14ac:dyDescent="0.25">
      <c r="A32" s="12" t="s">
        <v>44</v>
      </c>
      <c r="B32" s="33">
        <v>27750300.800000001</v>
      </c>
      <c r="C32" s="33">
        <v>22634854.539999999</v>
      </c>
      <c r="D32" s="34">
        <v>5115446.26</v>
      </c>
      <c r="E32" s="4"/>
      <c r="F32" s="4"/>
    </row>
    <row r="33" spans="1:13" x14ac:dyDescent="0.25">
      <c r="A33" s="12" t="s">
        <v>20</v>
      </c>
      <c r="B33" s="33">
        <v>1019045.79</v>
      </c>
      <c r="C33" s="33">
        <v>822955.58</v>
      </c>
      <c r="D33" s="34">
        <v>196090.21</v>
      </c>
      <c r="E33" s="44"/>
      <c r="F33" s="44"/>
      <c r="G33" s="50"/>
      <c r="H33" s="50"/>
    </row>
    <row r="34" spans="1:13" x14ac:dyDescent="0.25">
      <c r="A34" s="38" t="s">
        <v>74</v>
      </c>
      <c r="B34" s="33">
        <v>0</v>
      </c>
      <c r="C34" s="33">
        <v>0</v>
      </c>
      <c r="D34" s="34">
        <v>0</v>
      </c>
      <c r="E34" s="44"/>
      <c r="F34" s="44"/>
      <c r="G34" s="44"/>
      <c r="H34" s="50"/>
    </row>
    <row r="35" spans="1:13" x14ac:dyDescent="0.25">
      <c r="A35" s="12" t="s">
        <v>1</v>
      </c>
      <c r="B35" s="33">
        <v>52312925.130000003</v>
      </c>
      <c r="C35" s="33">
        <v>39106508.660000004</v>
      </c>
      <c r="D35" s="34">
        <v>13206416.469999999</v>
      </c>
      <c r="E35" s="44"/>
      <c r="F35" s="44"/>
      <c r="G35" s="50"/>
      <c r="H35" s="50"/>
    </row>
    <row r="36" spans="1:13" x14ac:dyDescent="0.25">
      <c r="A36" s="12" t="s">
        <v>26</v>
      </c>
      <c r="B36" s="33">
        <v>941978.66</v>
      </c>
      <c r="C36" s="33">
        <v>705434.04</v>
      </c>
      <c r="D36" s="34">
        <v>236544.62</v>
      </c>
      <c r="E36" s="44"/>
      <c r="F36" s="44"/>
      <c r="G36" s="50"/>
      <c r="H36" s="50"/>
    </row>
    <row r="37" spans="1:13" x14ac:dyDescent="0.25">
      <c r="A37" s="12" t="s">
        <v>40</v>
      </c>
      <c r="B37" s="33">
        <v>24398.48</v>
      </c>
      <c r="C37" s="33">
        <v>18298.82</v>
      </c>
      <c r="D37" s="34">
        <v>6099.66</v>
      </c>
      <c r="E37" s="4"/>
      <c r="F37" s="4"/>
    </row>
    <row r="38" spans="1:13" x14ac:dyDescent="0.25">
      <c r="A38" s="12" t="s">
        <v>41</v>
      </c>
      <c r="B38" s="33">
        <v>35632115.899999999</v>
      </c>
      <c r="C38" s="33">
        <v>26378444.120000001</v>
      </c>
      <c r="D38" s="34">
        <v>9253671.7799999993</v>
      </c>
      <c r="E38" s="4"/>
      <c r="F38" s="4"/>
    </row>
    <row r="39" spans="1:13" x14ac:dyDescent="0.25">
      <c r="A39" s="10" t="s">
        <v>51</v>
      </c>
      <c r="B39" s="8"/>
      <c r="C39" s="6"/>
      <c r="D39" s="13"/>
      <c r="E39" s="4"/>
      <c r="F39" s="4"/>
    </row>
    <row r="40" spans="1:13" ht="17.25" customHeight="1" thickBot="1" x14ac:dyDescent="0.3">
      <c r="A40" s="17" t="s">
        <v>46</v>
      </c>
      <c r="B40" s="33">
        <v>3513842.1</v>
      </c>
      <c r="C40" s="33">
        <v>0</v>
      </c>
      <c r="D40" s="34">
        <v>3513842.1</v>
      </c>
      <c r="E40" s="4"/>
      <c r="F40" s="4"/>
    </row>
    <row r="41" spans="1:13" s="2" customFormat="1" x14ac:dyDescent="0.25">
      <c r="A41" s="19" t="s">
        <v>29</v>
      </c>
      <c r="B41" s="20">
        <f>SUM(B43:B62)</f>
        <v>136459293.08000001</v>
      </c>
      <c r="C41" s="20">
        <f>SUM(C43:C62)</f>
        <v>14013441.890000001</v>
      </c>
      <c r="D41" s="21">
        <f>SUM(D43:D62)</f>
        <v>122445851.19</v>
      </c>
      <c r="E41" s="44"/>
      <c r="F41" s="44"/>
      <c r="G41" s="44"/>
      <c r="H41" s="44"/>
      <c r="I41" s="44"/>
      <c r="J41" s="50"/>
      <c r="K41" s="50"/>
      <c r="L41" s="50"/>
      <c r="M41" s="50"/>
    </row>
    <row r="42" spans="1:13" x14ac:dyDescent="0.25">
      <c r="A42" s="10" t="s">
        <v>76</v>
      </c>
      <c r="B42" s="39"/>
      <c r="C42" s="39"/>
      <c r="D42" s="40"/>
      <c r="E42" s="44"/>
      <c r="F42" s="44"/>
      <c r="G42" s="44"/>
      <c r="H42" s="44"/>
      <c r="I42" s="44"/>
      <c r="J42" s="50"/>
      <c r="K42" s="50"/>
      <c r="L42" s="50"/>
      <c r="M42" s="50"/>
    </row>
    <row r="43" spans="1:13" s="2" customFormat="1" x14ac:dyDescent="0.25">
      <c r="A43" s="12" t="s">
        <v>69</v>
      </c>
      <c r="B43" s="9">
        <v>8000463.8799999999</v>
      </c>
      <c r="C43" s="9">
        <v>0</v>
      </c>
      <c r="D43" s="16">
        <v>8000463.8799999999</v>
      </c>
      <c r="E43" s="44"/>
      <c r="F43" s="44"/>
      <c r="G43" s="44"/>
      <c r="H43" s="44"/>
      <c r="I43" s="44"/>
      <c r="J43" s="50"/>
      <c r="K43" s="50"/>
      <c r="L43" s="50"/>
      <c r="M43" s="50"/>
    </row>
    <row r="44" spans="1:13" s="2" customFormat="1" x14ac:dyDescent="0.25">
      <c r="A44" s="27" t="s">
        <v>66</v>
      </c>
      <c r="B44" s="9">
        <v>0</v>
      </c>
      <c r="C44" s="9">
        <v>0</v>
      </c>
      <c r="D44" s="16">
        <v>0</v>
      </c>
      <c r="E44" s="44"/>
      <c r="F44" s="44"/>
      <c r="G44" s="50"/>
      <c r="H44" s="50"/>
      <c r="I44" s="50"/>
      <c r="J44" s="50"/>
      <c r="K44" s="50"/>
      <c r="L44" s="50"/>
      <c r="M44" s="50"/>
    </row>
    <row r="45" spans="1:13" s="2" customFormat="1" x14ac:dyDescent="0.25">
      <c r="A45" s="12" t="s">
        <v>54</v>
      </c>
      <c r="B45" s="9">
        <v>1985803.35</v>
      </c>
      <c r="C45" s="9">
        <v>0</v>
      </c>
      <c r="D45" s="16">
        <v>1985803.35</v>
      </c>
      <c r="E45" s="44"/>
      <c r="F45" s="44"/>
      <c r="G45" s="50"/>
      <c r="H45" s="44"/>
      <c r="I45" s="44"/>
      <c r="J45" s="50"/>
      <c r="K45" s="50"/>
      <c r="L45" s="50"/>
      <c r="M45" s="50"/>
    </row>
    <row r="46" spans="1:13" s="2" customFormat="1" x14ac:dyDescent="0.25">
      <c r="A46" s="15" t="s">
        <v>70</v>
      </c>
      <c r="B46" s="9">
        <v>149999.87</v>
      </c>
      <c r="C46" s="9">
        <v>0</v>
      </c>
      <c r="D46" s="16">
        <v>149999.87</v>
      </c>
      <c r="E46" s="44"/>
      <c r="F46" s="44"/>
      <c r="G46" s="50"/>
      <c r="H46" s="50"/>
      <c r="I46" s="50"/>
      <c r="J46" s="50"/>
      <c r="K46" s="50"/>
      <c r="L46" s="50"/>
      <c r="M46" s="50"/>
    </row>
    <row r="47" spans="1:13" x14ac:dyDescent="0.25">
      <c r="A47" s="12" t="s">
        <v>67</v>
      </c>
      <c r="B47" s="9">
        <v>1724747.19</v>
      </c>
      <c r="C47" s="9">
        <v>0</v>
      </c>
      <c r="D47" s="16">
        <v>1724747.19</v>
      </c>
      <c r="E47" s="44"/>
      <c r="F47" s="44"/>
      <c r="G47" s="50"/>
      <c r="H47" s="50"/>
      <c r="I47" s="50"/>
      <c r="J47" s="50"/>
      <c r="K47" s="50"/>
      <c r="L47" s="50"/>
      <c r="M47" s="50"/>
    </row>
    <row r="48" spans="1:13" s="1" customFormat="1" x14ac:dyDescent="0.25">
      <c r="A48" s="12" t="s">
        <v>71</v>
      </c>
      <c r="B48" s="9">
        <v>150000</v>
      </c>
      <c r="C48" s="9">
        <v>0</v>
      </c>
      <c r="D48" s="16">
        <v>150000</v>
      </c>
      <c r="E48" s="44"/>
      <c r="F48" s="44"/>
      <c r="G48" s="48"/>
      <c r="H48" s="48"/>
      <c r="I48" s="48"/>
      <c r="J48" s="48"/>
      <c r="K48" s="48"/>
      <c r="L48" s="60"/>
      <c r="M48" s="48"/>
    </row>
    <row r="49" spans="1:13" s="1" customFormat="1" x14ac:dyDescent="0.25">
      <c r="A49" s="12" t="s">
        <v>55</v>
      </c>
      <c r="B49" s="9">
        <v>874992.4</v>
      </c>
      <c r="C49" s="9">
        <v>0</v>
      </c>
      <c r="D49" s="16">
        <v>874992.4</v>
      </c>
      <c r="E49" s="61"/>
      <c r="F49" s="48"/>
      <c r="G49" s="48"/>
      <c r="H49" s="62"/>
      <c r="I49" s="44"/>
      <c r="J49" s="61"/>
      <c r="K49" s="48"/>
      <c r="L49" s="48"/>
      <c r="M49" s="48"/>
    </row>
    <row r="50" spans="1:13" s="1" customFormat="1" x14ac:dyDescent="0.25">
      <c r="A50" s="12" t="s">
        <v>56</v>
      </c>
      <c r="B50" s="9">
        <v>5977746.2600000007</v>
      </c>
      <c r="C50" s="9">
        <v>0</v>
      </c>
      <c r="D50" s="16">
        <v>5977746.2600000007</v>
      </c>
      <c r="E50" s="61"/>
      <c r="F50" s="48"/>
      <c r="G50" s="61"/>
      <c r="H50" s="62"/>
      <c r="I50" s="44"/>
      <c r="J50" s="61"/>
      <c r="K50" s="48"/>
      <c r="L50" s="48"/>
      <c r="M50" s="48"/>
    </row>
    <row r="51" spans="1:13" s="1" customFormat="1" x14ac:dyDescent="0.25">
      <c r="A51" s="27" t="s">
        <v>84</v>
      </c>
      <c r="B51" s="9">
        <v>41676446.359999999</v>
      </c>
      <c r="C51" s="9">
        <v>0</v>
      </c>
      <c r="D51" s="16">
        <v>41676446.359999999</v>
      </c>
      <c r="E51" s="61"/>
      <c r="F51" s="48"/>
      <c r="G51" s="61"/>
      <c r="H51" s="62"/>
      <c r="I51" s="44"/>
      <c r="J51" s="61"/>
      <c r="K51" s="48"/>
      <c r="L51" s="48"/>
      <c r="M51" s="48"/>
    </row>
    <row r="52" spans="1:13" s="1" customFormat="1" x14ac:dyDescent="0.25">
      <c r="A52" s="12" t="s">
        <v>32</v>
      </c>
      <c r="B52" s="9">
        <v>1699967.81</v>
      </c>
      <c r="C52" s="9">
        <v>0</v>
      </c>
      <c r="D52" s="16">
        <v>1699967.81</v>
      </c>
      <c r="E52" s="61"/>
      <c r="F52" s="48"/>
      <c r="G52" s="48"/>
      <c r="H52" s="62"/>
      <c r="I52" s="44"/>
      <c r="J52" s="61"/>
      <c r="K52" s="48"/>
      <c r="L52" s="48"/>
      <c r="M52" s="48"/>
    </row>
    <row r="53" spans="1:13" s="1" customFormat="1" x14ac:dyDescent="0.25">
      <c r="A53" s="27" t="s">
        <v>85</v>
      </c>
      <c r="B53" s="9">
        <v>9855201.6099999994</v>
      </c>
      <c r="C53" s="9">
        <v>0</v>
      </c>
      <c r="D53" s="16">
        <v>9855201.6099999994</v>
      </c>
      <c r="E53" s="61"/>
      <c r="F53" s="48"/>
      <c r="G53" s="48"/>
      <c r="H53" s="62"/>
      <c r="I53" s="44"/>
      <c r="J53" s="63"/>
      <c r="K53" s="48"/>
      <c r="L53" s="48"/>
      <c r="M53" s="48"/>
    </row>
    <row r="54" spans="1:13" s="1" customFormat="1" x14ac:dyDescent="0.25">
      <c r="A54" s="12" t="s">
        <v>72</v>
      </c>
      <c r="B54" s="9">
        <v>32028473.27</v>
      </c>
      <c r="C54" s="9">
        <v>0</v>
      </c>
      <c r="D54" s="16">
        <v>32028473.27</v>
      </c>
      <c r="E54" s="64"/>
      <c r="F54" s="48"/>
      <c r="G54" s="48"/>
      <c r="H54" s="44"/>
      <c r="I54" s="45"/>
      <c r="J54" s="63"/>
      <c r="K54" s="61"/>
      <c r="L54" s="48"/>
      <c r="M54" s="48"/>
    </row>
    <row r="55" spans="1:13" s="1" customFormat="1" x14ac:dyDescent="0.25">
      <c r="A55" s="10" t="s">
        <v>77</v>
      </c>
      <c r="B55" s="33"/>
      <c r="C55" s="33"/>
      <c r="D55" s="34"/>
      <c r="E55" s="44"/>
      <c r="F55" s="48"/>
      <c r="G55" s="48"/>
      <c r="H55" s="48"/>
      <c r="I55" s="61"/>
      <c r="J55" s="48"/>
      <c r="K55" s="48"/>
      <c r="L55" s="48"/>
      <c r="M55" s="48"/>
    </row>
    <row r="56" spans="1:13" s="1" customFormat="1" x14ac:dyDescent="0.25">
      <c r="A56" s="12" t="s">
        <v>81</v>
      </c>
      <c r="B56" s="9">
        <v>2399769.29</v>
      </c>
      <c r="C56" s="9">
        <v>799924.56</v>
      </c>
      <c r="D56" s="16">
        <v>1599844.73</v>
      </c>
      <c r="E56" s="44"/>
      <c r="F56" s="44"/>
      <c r="G56" s="48"/>
      <c r="H56" s="48"/>
      <c r="I56" s="48"/>
      <c r="J56" s="48"/>
      <c r="K56" s="48"/>
      <c r="L56" s="48"/>
      <c r="M56" s="48"/>
    </row>
    <row r="57" spans="1:13" s="1" customFormat="1" x14ac:dyDescent="0.25">
      <c r="A57" s="12" t="s">
        <v>47</v>
      </c>
      <c r="B57" s="33">
        <v>7291622.7599999998</v>
      </c>
      <c r="C57" s="33">
        <v>1758095.45</v>
      </c>
      <c r="D57" s="34">
        <v>5533527.3099999996</v>
      </c>
      <c r="E57" s="44"/>
      <c r="F57" s="44"/>
      <c r="G57" s="48"/>
      <c r="H57" s="48"/>
      <c r="I57" s="48"/>
      <c r="J57" s="48"/>
      <c r="K57" s="48"/>
      <c r="L57" s="48"/>
      <c r="M57" s="48"/>
    </row>
    <row r="58" spans="1:13" s="1" customFormat="1" x14ac:dyDescent="0.25">
      <c r="A58" s="12" t="s">
        <v>33</v>
      </c>
      <c r="B58" s="33">
        <v>2285113.69</v>
      </c>
      <c r="C58" s="33">
        <v>2283558.2200000002</v>
      </c>
      <c r="D58" s="34">
        <v>1555.47</v>
      </c>
      <c r="E58" s="44"/>
      <c r="F58" s="44"/>
      <c r="G58" s="48"/>
      <c r="H58" s="48"/>
      <c r="I58" s="48"/>
      <c r="J58" s="48"/>
      <c r="K58" s="48"/>
      <c r="L58" s="48"/>
      <c r="M58" s="48"/>
    </row>
    <row r="59" spans="1:13" s="1" customFormat="1" x14ac:dyDescent="0.25">
      <c r="A59" s="12" t="s">
        <v>64</v>
      </c>
      <c r="B59" s="33">
        <v>1866321.1</v>
      </c>
      <c r="C59" s="33">
        <v>933160.54</v>
      </c>
      <c r="D59" s="34">
        <v>933160.56</v>
      </c>
      <c r="E59" s="44"/>
      <c r="F59" s="44"/>
      <c r="G59" s="48"/>
      <c r="H59" s="48"/>
      <c r="I59" s="60"/>
      <c r="J59" s="48"/>
      <c r="K59" s="48"/>
      <c r="L59" s="48"/>
      <c r="M59" s="48"/>
    </row>
    <row r="60" spans="1:13" s="1" customFormat="1" x14ac:dyDescent="0.25">
      <c r="A60" s="12" t="s">
        <v>3</v>
      </c>
      <c r="B60" s="33">
        <v>3454737.56</v>
      </c>
      <c r="C60" s="33">
        <v>3454737.56</v>
      </c>
      <c r="D60" s="34">
        <v>0</v>
      </c>
      <c r="E60" s="44"/>
      <c r="F60" s="44"/>
      <c r="G60" s="48"/>
      <c r="H60" s="48"/>
      <c r="I60" s="48"/>
      <c r="J60" s="48"/>
      <c r="K60" s="48"/>
      <c r="L60" s="48"/>
      <c r="M60" s="48"/>
    </row>
    <row r="61" spans="1:13" s="1" customFormat="1" x14ac:dyDescent="0.25">
      <c r="A61" s="12" t="s">
        <v>82</v>
      </c>
      <c r="B61" s="33">
        <v>11448648.810000001</v>
      </c>
      <c r="C61" s="33">
        <v>3816253.85</v>
      </c>
      <c r="D61" s="34">
        <v>7632394.96</v>
      </c>
      <c r="E61" s="4"/>
      <c r="F61" s="4"/>
      <c r="G61" s="43"/>
      <c r="I61" s="48"/>
      <c r="J61" s="48"/>
    </row>
    <row r="62" spans="1:13" s="1" customFormat="1" ht="15" customHeight="1" thickBot="1" x14ac:dyDescent="0.3">
      <c r="A62" s="12" t="s">
        <v>48</v>
      </c>
      <c r="B62" s="33">
        <v>3589237.87</v>
      </c>
      <c r="C62" s="33">
        <v>967711.71</v>
      </c>
      <c r="D62" s="34">
        <v>2621526.16</v>
      </c>
      <c r="E62" s="4"/>
      <c r="F62" s="4"/>
      <c r="I62" s="48"/>
      <c r="J62" s="48"/>
    </row>
    <row r="63" spans="1:13" s="1" customFormat="1" x14ac:dyDescent="0.25">
      <c r="A63" s="19" t="s">
        <v>15</v>
      </c>
      <c r="B63" s="20">
        <f>SUM(B64:B87)</f>
        <v>39991383.859999992</v>
      </c>
      <c r="C63" s="20">
        <f>SUM(C64:C87)</f>
        <v>29459754.329999998</v>
      </c>
      <c r="D63" s="21">
        <f>SUM(D64:D87)</f>
        <v>10531629.529999999</v>
      </c>
      <c r="E63" s="44"/>
      <c r="F63" s="44"/>
      <c r="G63" s="44"/>
      <c r="I63" s="48"/>
      <c r="J63" s="48"/>
    </row>
    <row r="64" spans="1:13" s="1" customFormat="1" ht="15" customHeight="1" x14ac:dyDescent="0.25">
      <c r="A64" s="15" t="s">
        <v>4</v>
      </c>
      <c r="B64" s="31">
        <v>120796.42</v>
      </c>
      <c r="C64" s="31">
        <v>90597.3</v>
      </c>
      <c r="D64" s="32">
        <v>30199.119999999999</v>
      </c>
      <c r="E64" s="4"/>
      <c r="F64" s="4"/>
      <c r="I64" s="48"/>
      <c r="J64" s="48"/>
    </row>
    <row r="65" spans="1:10" s="1" customFormat="1" ht="15" customHeight="1" x14ac:dyDescent="0.25">
      <c r="A65" s="15" t="s">
        <v>53</v>
      </c>
      <c r="B65" s="31">
        <v>48981.27</v>
      </c>
      <c r="C65" s="31">
        <v>36735.949999999997</v>
      </c>
      <c r="D65" s="32">
        <v>12245.32</v>
      </c>
      <c r="E65" s="4"/>
      <c r="F65" s="4"/>
      <c r="I65" s="65"/>
      <c r="J65" s="48"/>
    </row>
    <row r="66" spans="1:10" s="1" customFormat="1" ht="15" customHeight="1" x14ac:dyDescent="0.25">
      <c r="A66" s="15" t="s">
        <v>79</v>
      </c>
      <c r="B66" s="31">
        <v>34500</v>
      </c>
      <c r="C66" s="31">
        <v>22575</v>
      </c>
      <c r="D66" s="32">
        <v>11925</v>
      </c>
      <c r="E66" s="4"/>
      <c r="F66" s="4"/>
      <c r="I66" s="48"/>
      <c r="J66" s="48"/>
    </row>
    <row r="67" spans="1:10" ht="15" customHeight="1" x14ac:dyDescent="0.25">
      <c r="A67" s="15" t="s">
        <v>65</v>
      </c>
      <c r="B67" s="31">
        <v>0</v>
      </c>
      <c r="C67" s="31">
        <v>0</v>
      </c>
      <c r="D67" s="32">
        <v>0</v>
      </c>
      <c r="E67" s="4"/>
      <c r="F67" s="4"/>
    </row>
    <row r="68" spans="1:10" ht="15" customHeight="1" x14ac:dyDescent="0.25">
      <c r="A68" s="15" t="s">
        <v>5</v>
      </c>
      <c r="B68" s="31">
        <v>6530588.6399999997</v>
      </c>
      <c r="C68" s="31">
        <v>4464556.83</v>
      </c>
      <c r="D68" s="32">
        <v>2066031.81</v>
      </c>
      <c r="E68" s="4"/>
      <c r="F68" s="4"/>
    </row>
    <row r="69" spans="1:10" x14ac:dyDescent="0.25">
      <c r="A69" s="15" t="s">
        <v>7</v>
      </c>
      <c r="B69" s="31">
        <v>1219098.7</v>
      </c>
      <c r="C69" s="31">
        <v>895074</v>
      </c>
      <c r="D69" s="32">
        <v>324024.7</v>
      </c>
      <c r="E69" s="4"/>
      <c r="F69" s="4"/>
    </row>
    <row r="70" spans="1:10" s="2" customFormat="1" ht="30" x14ac:dyDescent="0.25">
      <c r="A70" s="15" t="s">
        <v>59</v>
      </c>
      <c r="B70" s="31">
        <v>0</v>
      </c>
      <c r="C70" s="31">
        <v>0</v>
      </c>
      <c r="D70" s="32">
        <v>0</v>
      </c>
      <c r="E70" s="4"/>
      <c r="F70" s="4"/>
    </row>
    <row r="71" spans="1:10" s="2" customFormat="1" x14ac:dyDescent="0.25">
      <c r="A71" s="15" t="s">
        <v>6</v>
      </c>
      <c r="B71" s="31">
        <v>4905024.0999999996</v>
      </c>
      <c r="C71" s="31">
        <v>3664782.54</v>
      </c>
      <c r="D71" s="32">
        <v>1240241.56</v>
      </c>
      <c r="E71" s="4"/>
      <c r="F71" s="4"/>
    </row>
    <row r="72" spans="1:10" s="2" customFormat="1" x14ac:dyDescent="0.25">
      <c r="A72" s="15" t="s">
        <v>78</v>
      </c>
      <c r="B72" s="41">
        <v>337106.1</v>
      </c>
      <c r="C72" s="41">
        <v>252829.57</v>
      </c>
      <c r="D72" s="42">
        <v>84276.53</v>
      </c>
      <c r="E72" s="4"/>
      <c r="F72" s="4"/>
    </row>
    <row r="73" spans="1:10" s="2" customFormat="1" x14ac:dyDescent="0.25">
      <c r="A73" s="15" t="s">
        <v>8</v>
      </c>
      <c r="B73" s="31">
        <v>1619098.62</v>
      </c>
      <c r="C73" s="31">
        <v>1214323.96</v>
      </c>
      <c r="D73" s="32">
        <v>404774.66</v>
      </c>
      <c r="E73" s="4"/>
      <c r="F73" s="4"/>
    </row>
    <row r="74" spans="1:10" ht="30" x14ac:dyDescent="0.25">
      <c r="A74" s="15" t="s">
        <v>60</v>
      </c>
      <c r="B74" s="31">
        <v>1967079.37</v>
      </c>
      <c r="C74" s="31">
        <v>1461909.04</v>
      </c>
      <c r="D74" s="32">
        <v>505170.33</v>
      </c>
      <c r="E74" s="4"/>
      <c r="F74" s="4"/>
    </row>
    <row r="75" spans="1:10" s="2" customFormat="1" ht="30" x14ac:dyDescent="0.25">
      <c r="A75" s="15" t="s">
        <v>61</v>
      </c>
      <c r="B75" s="31">
        <v>10580029.470000001</v>
      </c>
      <c r="C75" s="31">
        <v>7909486.9900000002</v>
      </c>
      <c r="D75" s="32">
        <v>2670542.48</v>
      </c>
      <c r="E75" s="4"/>
      <c r="F75" s="4"/>
    </row>
    <row r="76" spans="1:10" ht="30" x14ac:dyDescent="0.25">
      <c r="A76" s="15" t="s">
        <v>62</v>
      </c>
      <c r="B76" s="31">
        <v>188842.33</v>
      </c>
      <c r="C76" s="31">
        <v>141631.73000000001</v>
      </c>
      <c r="D76" s="32">
        <v>47210.6</v>
      </c>
      <c r="E76" s="4"/>
      <c r="F76" s="4"/>
    </row>
    <row r="77" spans="1:10" x14ac:dyDescent="0.25">
      <c r="A77" s="15" t="s">
        <v>45</v>
      </c>
      <c r="B77" s="31">
        <v>50955.4</v>
      </c>
      <c r="C77" s="31">
        <v>38216.44</v>
      </c>
      <c r="D77" s="32">
        <v>12738.96</v>
      </c>
      <c r="E77" s="4"/>
      <c r="F77" s="4"/>
    </row>
    <row r="78" spans="1:10" s="2" customFormat="1" ht="30" x14ac:dyDescent="0.25">
      <c r="A78" s="15" t="s">
        <v>9</v>
      </c>
      <c r="B78" s="31">
        <v>459129.79</v>
      </c>
      <c r="C78" s="31">
        <v>344347.34</v>
      </c>
      <c r="D78" s="32">
        <v>114782.45</v>
      </c>
      <c r="E78" s="4"/>
      <c r="F78" s="4"/>
    </row>
    <row r="79" spans="1:10" x14ac:dyDescent="0.25">
      <c r="A79" s="15" t="s">
        <v>10</v>
      </c>
      <c r="B79" s="31">
        <v>0</v>
      </c>
      <c r="C79" s="31">
        <v>0</v>
      </c>
      <c r="D79" s="32">
        <v>0</v>
      </c>
      <c r="E79" s="4"/>
      <c r="F79" s="4"/>
    </row>
    <row r="80" spans="1:10" s="2" customFormat="1" x14ac:dyDescent="0.25">
      <c r="A80" s="15" t="s">
        <v>63</v>
      </c>
      <c r="B80" s="31">
        <v>3064889.91</v>
      </c>
      <c r="C80" s="31">
        <v>2298667.42</v>
      </c>
      <c r="D80" s="32">
        <v>766222.49</v>
      </c>
      <c r="E80" s="4"/>
      <c r="F80" s="4"/>
    </row>
    <row r="81" spans="1:7" x14ac:dyDescent="0.25">
      <c r="A81" s="15" t="s">
        <v>11</v>
      </c>
      <c r="B81" s="31">
        <v>299243.40000000002</v>
      </c>
      <c r="C81" s="31">
        <v>224432.55</v>
      </c>
      <c r="D81" s="32">
        <v>74810.850000000006</v>
      </c>
    </row>
    <row r="82" spans="1:7" x14ac:dyDescent="0.25">
      <c r="A82" s="15" t="s">
        <v>12</v>
      </c>
      <c r="B82" s="31">
        <v>0</v>
      </c>
      <c r="C82" s="31">
        <v>0</v>
      </c>
      <c r="D82" s="32">
        <v>0</v>
      </c>
    </row>
    <row r="83" spans="1:7" s="2" customFormat="1" ht="30" x14ac:dyDescent="0.25">
      <c r="A83" s="15" t="s">
        <v>80</v>
      </c>
      <c r="B83" s="31">
        <v>2184498.73</v>
      </c>
      <c r="C83" s="31">
        <v>1638374.18</v>
      </c>
      <c r="D83" s="32">
        <v>546124.55000000005</v>
      </c>
    </row>
    <row r="84" spans="1:7" x14ac:dyDescent="0.25">
      <c r="A84" s="15" t="s">
        <v>13</v>
      </c>
      <c r="B84" s="31">
        <v>305187.78000000003</v>
      </c>
      <c r="C84" s="31">
        <v>203963.27</v>
      </c>
      <c r="D84" s="32">
        <v>101224.51</v>
      </c>
    </row>
    <row r="85" spans="1:7" x14ac:dyDescent="0.25">
      <c r="A85" s="15" t="s">
        <v>57</v>
      </c>
      <c r="B85" s="31">
        <v>5218992.57</v>
      </c>
      <c r="C85" s="31">
        <v>3914244.4</v>
      </c>
      <c r="D85" s="32">
        <v>1304748.17</v>
      </c>
    </row>
    <row r="86" spans="1:7" x14ac:dyDescent="0.25">
      <c r="A86" s="15" t="s">
        <v>14</v>
      </c>
      <c r="B86" s="31">
        <v>832341.26</v>
      </c>
      <c r="C86" s="31">
        <v>624255.81999999995</v>
      </c>
      <c r="D86" s="32">
        <v>208085.44</v>
      </c>
    </row>
    <row r="87" spans="1:7" ht="15.75" thickBot="1" x14ac:dyDescent="0.3">
      <c r="A87" s="18" t="s">
        <v>73</v>
      </c>
      <c r="B87" s="31">
        <v>25000</v>
      </c>
      <c r="C87" s="31">
        <v>18750</v>
      </c>
      <c r="D87" s="32">
        <v>6250</v>
      </c>
    </row>
    <row r="88" spans="1:7" x14ac:dyDescent="0.25">
      <c r="A88" s="19" t="s">
        <v>30</v>
      </c>
      <c r="B88" s="20">
        <f>SUM(B89:B90)</f>
        <v>50929.389999999992</v>
      </c>
      <c r="C88" s="20">
        <f>SUM(C89:C90)</f>
        <v>38197.042499999996</v>
      </c>
      <c r="D88" s="21">
        <f>SUM(D89:D90)</f>
        <v>12732.347499999998</v>
      </c>
      <c r="E88" s="44"/>
      <c r="F88" s="4"/>
      <c r="G88" s="4"/>
    </row>
    <row r="89" spans="1:7" x14ac:dyDescent="0.25">
      <c r="A89" s="15" t="s">
        <v>68</v>
      </c>
      <c r="B89" s="9">
        <v>0</v>
      </c>
      <c r="C89" s="9">
        <f>Tabuľka1[[#This Row],[Stĺpec2]]*0.75</f>
        <v>0</v>
      </c>
      <c r="D89" s="16">
        <f>Tabuľka1[[#This Row],[Stĺpec2]]*0.25</f>
        <v>0</v>
      </c>
    </row>
    <row r="90" spans="1:7" ht="15.75" thickBot="1" x14ac:dyDescent="0.3">
      <c r="A90" s="17" t="s">
        <v>16</v>
      </c>
      <c r="B90" s="29">
        <v>50929.389999999992</v>
      </c>
      <c r="C90" s="29">
        <f>Tabuľka1[[#This Row],[Stĺpec2]]*0.75</f>
        <v>38197.042499999996</v>
      </c>
      <c r="D90" s="30">
        <f>Tabuľka1[[#This Row],[Stĺpec2]]*0.25</f>
        <v>12732.347499999998</v>
      </c>
    </row>
    <row r="91" spans="1:7" x14ac:dyDescent="0.25">
      <c r="B91" s="28"/>
      <c r="C91" s="28"/>
    </row>
    <row r="92" spans="1:7" x14ac:dyDescent="0.25">
      <c r="A92" s="3"/>
      <c r="B92"/>
      <c r="C92"/>
      <c r="D92"/>
    </row>
    <row r="93" spans="1:7" x14ac:dyDescent="0.25">
      <c r="A93" s="3"/>
      <c r="B93"/>
      <c r="C93" s="4"/>
      <c r="D93"/>
    </row>
    <row r="94" spans="1:7" x14ac:dyDescent="0.25">
      <c r="A94" s="3"/>
      <c r="B94"/>
      <c r="C94"/>
      <c r="D9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2023-01-10T09:17:08Z</dcterms:modified>
</cp:coreProperties>
</file>