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NSPA001\Dokumenty_PPA\400 Sekcia projektovych podpor\450\Interne\SAS\excely na stranku\2021\"/>
    </mc:Choice>
  </mc:AlternateContent>
  <bookViews>
    <workbookView xWindow="0" yWindow="1800" windowWidth="20490" windowHeight="7530"/>
  </bookViews>
  <sheets>
    <sheet name="Prehľad za rok 202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51" i="1" l="1"/>
  <c r="B59" i="1" l="1"/>
  <c r="B80" i="1"/>
  <c r="C80" i="1" s="1"/>
  <c r="C79" i="1"/>
  <c r="D79" i="1" l="1"/>
  <c r="D80" i="1"/>
  <c r="B19" i="1" l="1"/>
  <c r="D55" i="1" l="1"/>
  <c r="C55" i="1"/>
  <c r="B68" i="1" l="1"/>
  <c r="B73" i="1"/>
  <c r="B43" i="1"/>
  <c r="B44" i="1"/>
  <c r="B45" i="1"/>
  <c r="B47" i="1"/>
  <c r="B54" i="1"/>
  <c r="B40" i="1"/>
  <c r="B55" i="1" l="1"/>
  <c r="D39" i="1"/>
  <c r="C39" i="1"/>
  <c r="B39" i="1"/>
  <c r="D78" i="1" l="1"/>
  <c r="C78" i="1"/>
  <c r="B78" i="1"/>
  <c r="B10" i="1" l="1"/>
  <c r="B9" i="1" l="1"/>
  <c r="C10" i="1"/>
  <c r="D10" i="1"/>
  <c r="C9" i="1" l="1"/>
  <c r="D9" i="1"/>
</calcChain>
</file>

<file path=xl/sharedStrings.xml><?xml version="1.0" encoding="utf-8"?>
<sst xmlns="http://schemas.openxmlformats.org/spreadsheetml/2006/main" count="76" uniqueCount="76">
  <si>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</si>
  <si>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</si>
  <si>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</si>
  <si>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</si>
  <si>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</si>
  <si>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</si>
  <si>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</si>
  <si>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</si>
  <si>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</si>
  <si>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</si>
  <si>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</si>
  <si>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</si>
  <si>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</si>
  <si>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</si>
  <si>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</si>
  <si>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</si>
  <si>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</si>
  <si>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</si>
  <si>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</si>
  <si>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</si>
  <si>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</si>
  <si>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</si>
  <si>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</si>
  <si>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</si>
  <si>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</si>
  <si>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</si>
  <si>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</si>
  <si>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</si>
  <si>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</si>
  <si>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</si>
  <si>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</si>
  <si>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</si>
  <si>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</si>
  <si>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</si>
  <si>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</si>
  <si>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</si>
  <si>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</si>
  <si>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</si>
  <si>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</si>
  <si>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</si>
  <si>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</si>
  <si>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</si>
  <si>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</si>
  <si>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</si>
  <si>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</si>
  <si>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</si>
  <si>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</si>
  <si>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</si>
  <si>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</si>
  <si>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</si>
  <si>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</si>
  <si>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</si>
  <si>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</si>
  <si>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</si>
  <si>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</si>
  <si>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</si>
  <si>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</si>
  <si>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</si>
  <si>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</si>
  <si>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</si>
  <si>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</si>
  <si>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</si>
  <si>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</si>
  <si>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</si>
  <si>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</si>
  <si>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</si>
  <si>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</si>
  <si>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</si>
  <si>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</si>
  <si>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</si>
  <si>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</si>
  <si>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</si>
  <si>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</si>
  <si>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</si>
  <si>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t>1.1 - Modernizácia fariem PRV 2007 - 2013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</si>
  <si>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01.01.2021 - 30.09.2021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</si>
</sst>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" fillId="0" borderId="4" xfId="0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1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/>
    </xf>
    <xf numFmtId="164" fontId="1" fillId="3" borderId="10" xfId="0" applyNumberFormat="1" applyFont="1" applyFill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top" wrapText="1"/>
    </xf>
    <xf numFmtId="164" fontId="1" fillId="3" borderId="10" xfId="0" applyNumberFormat="1" applyFont="1" applyFill="1" applyBorder="1" applyAlignment="1">
      <alignment horizontal="right" vertical="center"/>
    </xf>
    <xf numFmtId="164" fontId="1" fillId="3" borderId="1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0" fontId="0" fillId="0" borderId="4" xfId="0" applyBorder="1"/>
    <xf numFmtId="164" fontId="0" fillId="0" borderId="0" xfId="0" applyNumberFormat="1" applyAlignment="1">
      <alignment horizontal="right"/>
    </xf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0" xfId="2" applyNumberFormat="1" applyFont="1" applyBorder="1"/>
    <xf numFmtId="164" fontId="0" fillId="0" borderId="5" xfId="2" applyNumberFormat="1" applyFont="1" applyBorder="1"/>
    <xf numFmtId="164" fontId="0" fillId="0" borderId="0" xfId="0" applyNumberFormat="1" applyBorder="1"/>
    <xf numFmtId="164" fontId="0" fillId="0" borderId="5" xfId="0" applyNumberFormat="1" applyBorder="1"/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</cellXfs>
  <cellStyles count="4">
    <cellStyle name="Čiarka" xfId="1" builtinId="3"/>
    <cellStyle name="Mena" xfId="2" builtinId="4"/>
    <cellStyle name="Normálna" xfId="0" builtinId="0"/>
    <cellStyle name="normálne_mesacny prehlad" xfId="3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57151</xdr:rowOff>
    </xdr:from>
    <xdr:to>
      <xdr:col>0</xdr:col>
      <xdr:colOff>3686176</xdr:colOff>
      <xdr:row>5</xdr:row>
      <xdr:rowOff>91523</xdr:rowOff>
    </xdr:to>
    <xdr:pic>
      <xdr:nvPicPr>
        <xdr:cNvPr id="14" name="Obrázok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1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00%20Sekcia%20financovania%20podpor/610/odbor%20%20610%20-%20platby/tabulky%20na%20poradu%20mesacne%20+%20tyzdenne%20prehlady/rok%202021%20preh&#318;ad%20mesa&#269;n&#253;/mesacny%20prehlad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-sumare"/>
    </sheetNames>
    <sheetDataSet>
      <sheetData sheetId="0">
        <row r="58">
          <cell r="E58">
            <v>95541.63</v>
          </cell>
        </row>
        <row r="66">
          <cell r="E66">
            <v>14972.69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uľka1" displayName="Tabuľka1" ref="A8:D80" headerRowCount="0" dataDxfId="12">
  <tableColumns count="4">
    <tableColumn id="1" name="Stĺpec1" headerRowDxfId="11" dataDxfId="10" totalsRowDxfId="9"/>
    <tableColumn id="2" name="Stĺpec2" headerRowDxfId="8" dataDxfId="7" totalsRowDxfId="6"/>
    <tableColumn id="3" name="Stĺpec3" headerRowDxfId="5" dataDxfId="4" totalsRowDxfId="3"/>
    <tableColumn id="4" name="Stĺpec4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tabSelected="1" topLeftCell="A58" zoomScaleNormal="100" workbookViewId="0">
      <selection activeCell="C87" sqref="C87"/>
    </sheetView>
  </sheetViews>
  <sheetFormatPr defaultRowHeight="15" x14ac:dyDescent="0.25"/>
  <cols>
    <col min="1" max="1" width="127" customWidth="1"/>
    <col min="2" max="4" width="21.28515625" style="3" customWidth="1"/>
    <col min="6" max="6" width="13.7109375" bestFit="1" customWidth="1"/>
    <col min="7" max="8" width="15" bestFit="1" customWidth="1"/>
    <col min="9" max="9" width="14.140625" bestFit="1" customWidth="1"/>
    <col min="11" max="11" width="14.7109375" bestFit="1" customWidth="1"/>
    <col min="12" max="12" width="13.42578125" customWidth="1"/>
    <col min="13" max="13" width="13.7109375" bestFit="1" customWidth="1"/>
  </cols>
  <sheetData>
    <row r="1" spans="1:13" s="2" customFormat="1" ht="3" hidden="1" customHeight="1" thickBot="1" x14ac:dyDescent="0.3">
      <c r="B1" s="3"/>
      <c r="C1" s="3"/>
      <c r="D1" s="3"/>
    </row>
    <row r="2" spans="1:13" s="2" customFormat="1" ht="15" customHeight="1" x14ac:dyDescent="0.25">
      <c r="A2" s="37" t="s">
        <v>75</v>
      </c>
      <c r="B2" s="38"/>
      <c r="C2" s="38"/>
      <c r="D2" s="39"/>
    </row>
    <row r="3" spans="1:13" s="2" customFormat="1" ht="15" customHeight="1" x14ac:dyDescent="0.25">
      <c r="A3" s="40"/>
      <c r="B3" s="41"/>
      <c r="C3" s="41"/>
      <c r="D3" s="42"/>
    </row>
    <row r="4" spans="1:13" s="2" customFormat="1" ht="15" customHeight="1" x14ac:dyDescent="0.25">
      <c r="A4" s="40"/>
      <c r="B4" s="41"/>
      <c r="C4" s="41"/>
      <c r="D4" s="42"/>
    </row>
    <row r="5" spans="1:13" s="2" customFormat="1" ht="15" customHeight="1" x14ac:dyDescent="0.25">
      <c r="A5" s="40"/>
      <c r="B5" s="41"/>
      <c r="C5" s="41"/>
      <c r="D5" s="42"/>
    </row>
    <row r="6" spans="1:13" s="2" customFormat="1" ht="15" customHeight="1" x14ac:dyDescent="0.25">
      <c r="A6" s="40"/>
      <c r="B6" s="41"/>
      <c r="C6" s="41"/>
      <c r="D6" s="42"/>
    </row>
    <row r="7" spans="1:13" ht="15.75" customHeight="1" thickBot="1" x14ac:dyDescent="0.3">
      <c r="A7" s="43"/>
      <c r="B7" s="44"/>
      <c r="C7" s="44"/>
      <c r="D7" s="45"/>
    </row>
    <row r="8" spans="1:13" s="2" customFormat="1" ht="30" customHeight="1" thickBot="1" x14ac:dyDescent="0.3">
      <c r="A8" s="22"/>
      <c r="B8" s="23" t="s">
        <v>17</v>
      </c>
      <c r="C8" s="23" t="s">
        <v>18</v>
      </c>
      <c r="D8" s="24" t="s">
        <v>19</v>
      </c>
    </row>
    <row r="9" spans="1:13" s="1" customFormat="1" ht="30" customHeight="1" thickBot="1" x14ac:dyDescent="0.3">
      <c r="A9" s="22" t="s">
        <v>37</v>
      </c>
      <c r="B9" s="25">
        <f>SUM(B10,B39,B55,B78)</f>
        <v>194115238.03000003</v>
      </c>
      <c r="C9" s="25">
        <f>SUM(C10,C39,C55,C78)</f>
        <v>155514359.6525</v>
      </c>
      <c r="D9" s="26">
        <f>SUM(D10,D39,D55,D78)</f>
        <v>38600878.377499998</v>
      </c>
      <c r="G9" s="28"/>
      <c r="H9" s="28"/>
      <c r="I9" s="28"/>
    </row>
    <row r="10" spans="1:13" ht="30" customHeight="1" x14ac:dyDescent="0.25">
      <c r="A10" s="19" t="s">
        <v>35</v>
      </c>
      <c r="B10" s="20">
        <f>SUM(B11:B38)</f>
        <v>134894964.21000001</v>
      </c>
      <c r="C10" s="20">
        <f t="shared" ref="C10:D10" si="0">SUM(C11:C38)</f>
        <v>112580477.16000001</v>
      </c>
      <c r="D10" s="21">
        <f t="shared" si="0"/>
        <v>22314487.049999997</v>
      </c>
      <c r="G10" s="4"/>
      <c r="H10" s="4"/>
      <c r="I10" s="4"/>
    </row>
    <row r="11" spans="1:13" x14ac:dyDescent="0.25">
      <c r="A11" s="10" t="s">
        <v>34</v>
      </c>
      <c r="B11" s="5"/>
      <c r="C11" s="5"/>
      <c r="D11" s="11"/>
      <c r="E11" s="2"/>
    </row>
    <row r="12" spans="1:13" x14ac:dyDescent="0.25">
      <c r="A12" s="12" t="s">
        <v>58</v>
      </c>
      <c r="B12" s="35">
        <v>33368149.960000001</v>
      </c>
      <c r="C12" s="35">
        <v>33368149.960000001</v>
      </c>
      <c r="D12" s="36">
        <v>0</v>
      </c>
      <c r="E12" s="2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2" t="s">
        <v>36</v>
      </c>
      <c r="B13" s="35">
        <v>18244450.73</v>
      </c>
      <c r="C13" s="35">
        <v>18244450.73</v>
      </c>
      <c r="D13" s="36">
        <v>0</v>
      </c>
      <c r="E13" s="2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2" t="s">
        <v>27</v>
      </c>
      <c r="B14" s="35">
        <v>1294320.1200000099</v>
      </c>
      <c r="C14" s="35">
        <v>1294320.1200000099</v>
      </c>
      <c r="D14" s="36">
        <v>0</v>
      </c>
      <c r="E14" s="2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2" t="s">
        <v>28</v>
      </c>
      <c r="B15" s="35">
        <v>1037567.78</v>
      </c>
      <c r="C15" s="35">
        <v>1037567.78</v>
      </c>
      <c r="D15" s="36">
        <v>0</v>
      </c>
      <c r="E15" s="2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14" t="s">
        <v>49</v>
      </c>
      <c r="B16" s="8"/>
      <c r="C16" s="7"/>
      <c r="D16" s="13"/>
      <c r="E16" s="2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2" t="s">
        <v>38</v>
      </c>
      <c r="B17" s="35">
        <v>494697.15</v>
      </c>
      <c r="C17" s="35">
        <v>494697.15</v>
      </c>
      <c r="D17" s="36">
        <v>0</v>
      </c>
      <c r="E17" s="2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2" t="s">
        <v>0</v>
      </c>
      <c r="B18" s="35">
        <v>1542392.64</v>
      </c>
      <c r="C18" s="35">
        <v>1542392.64</v>
      </c>
      <c r="D18" s="36">
        <v>0</v>
      </c>
      <c r="E18" s="2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2" t="s">
        <v>21</v>
      </c>
      <c r="B19" s="8">
        <f>Tabuľka1[[#This Row],[Stĺpec3]]+Tabuľka1[[#This Row],[Stĺpec4]]</f>
        <v>0</v>
      </c>
      <c r="C19" s="6">
        <v>0</v>
      </c>
      <c r="D19" s="13">
        <v>0</v>
      </c>
      <c r="E19" s="2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2" t="s">
        <v>2</v>
      </c>
      <c r="B20" s="35">
        <v>442143.45</v>
      </c>
      <c r="C20" s="35">
        <v>442143.45</v>
      </c>
      <c r="D20" s="36">
        <v>0</v>
      </c>
      <c r="E20" s="2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2" t="s">
        <v>22</v>
      </c>
      <c r="B21" s="35">
        <v>8870.98</v>
      </c>
      <c r="C21" s="35">
        <v>8870.98</v>
      </c>
      <c r="D21" s="36">
        <v>0</v>
      </c>
      <c r="E21" s="2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2" t="s">
        <v>23</v>
      </c>
      <c r="B22" s="35">
        <v>976604.21</v>
      </c>
      <c r="C22" s="35">
        <v>976604.21</v>
      </c>
      <c r="D22" s="36">
        <v>0</v>
      </c>
      <c r="E22" s="2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2" t="s">
        <v>31</v>
      </c>
      <c r="B23" s="35">
        <v>81868.899999999994</v>
      </c>
      <c r="C23" s="35">
        <v>81868.899999999994</v>
      </c>
      <c r="D23" s="36">
        <v>0</v>
      </c>
      <c r="E23" s="2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2" t="s">
        <v>24</v>
      </c>
      <c r="B24" s="35">
        <v>86348.92</v>
      </c>
      <c r="C24" s="35">
        <v>86348.92</v>
      </c>
      <c r="D24" s="36">
        <v>0</v>
      </c>
      <c r="E24" s="2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2" t="s">
        <v>25</v>
      </c>
      <c r="B25" s="35">
        <v>348275.19</v>
      </c>
      <c r="C25" s="35">
        <v>348275.19</v>
      </c>
      <c r="D25" s="36">
        <v>0</v>
      </c>
      <c r="E25" s="2"/>
      <c r="F25" s="4"/>
      <c r="G25" s="4"/>
      <c r="H25" s="4"/>
      <c r="I25" s="4"/>
      <c r="J25" s="4"/>
      <c r="K25" s="4"/>
      <c r="L25" s="4"/>
      <c r="M25" s="4"/>
    </row>
    <row r="26" spans="1:13" s="2" customFormat="1" x14ac:dyDescent="0.25">
      <c r="A26" s="12" t="s">
        <v>52</v>
      </c>
      <c r="B26" s="35">
        <v>104.44</v>
      </c>
      <c r="C26" s="35">
        <v>104.44</v>
      </c>
      <c r="D26" s="36">
        <v>0</v>
      </c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12" t="s">
        <v>39</v>
      </c>
      <c r="B27" s="35">
        <v>570322.68999999994</v>
      </c>
      <c r="C27" s="35">
        <v>570322.68999999994</v>
      </c>
      <c r="D27" s="36">
        <v>0</v>
      </c>
      <c r="E27" s="2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0" t="s">
        <v>50</v>
      </c>
      <c r="B28" s="8"/>
      <c r="C28" s="7"/>
      <c r="D28" s="13"/>
      <c r="E28" s="2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2" t="s">
        <v>42</v>
      </c>
      <c r="B29" s="35">
        <v>17249472.920000002</v>
      </c>
      <c r="C29" s="35">
        <v>12737875.779999999</v>
      </c>
      <c r="D29" s="36">
        <v>4511597.1399999997</v>
      </c>
      <c r="E29" s="2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2" t="s">
        <v>43</v>
      </c>
      <c r="B30" s="35">
        <v>941175.3</v>
      </c>
      <c r="C30" s="35">
        <v>694207.19</v>
      </c>
      <c r="D30" s="36">
        <v>246968.11</v>
      </c>
      <c r="E30" s="2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2" t="s">
        <v>44</v>
      </c>
      <c r="B31" s="35">
        <v>15333095.869999999</v>
      </c>
      <c r="C31" s="35">
        <v>11273466.5</v>
      </c>
      <c r="D31" s="36">
        <v>4059629.37</v>
      </c>
      <c r="E31" s="2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2" t="s">
        <v>20</v>
      </c>
      <c r="B32" s="35">
        <v>710122.85</v>
      </c>
      <c r="C32" s="35">
        <v>532591.82999999996</v>
      </c>
      <c r="D32" s="36">
        <v>177531.02</v>
      </c>
      <c r="E32" s="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2" t="s">
        <v>1</v>
      </c>
      <c r="B33" s="35">
        <v>12069962.6</v>
      </c>
      <c r="C33" s="35">
        <v>9032900.47000001</v>
      </c>
      <c r="D33" s="36">
        <v>3037062.13</v>
      </c>
      <c r="E33" s="2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12" t="s">
        <v>26</v>
      </c>
      <c r="B34" s="35">
        <v>704557.37</v>
      </c>
      <c r="C34" s="35">
        <v>528071.84</v>
      </c>
      <c r="D34" s="36">
        <v>176485.53</v>
      </c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2" t="s">
        <v>40</v>
      </c>
      <c r="B35" s="35">
        <v>14241.7</v>
      </c>
      <c r="C35" s="35">
        <v>10681.26</v>
      </c>
      <c r="D35" s="36">
        <v>3560.44</v>
      </c>
      <c r="E35" s="2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2" t="s">
        <v>41</v>
      </c>
      <c r="B36" s="35">
        <v>26158209.629999999</v>
      </c>
      <c r="C36" s="35">
        <v>19274565.129999999</v>
      </c>
      <c r="D36" s="36">
        <v>6883644.5</v>
      </c>
      <c r="E36" s="2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0" t="s">
        <v>51</v>
      </c>
      <c r="B37" s="8"/>
      <c r="C37" s="6"/>
      <c r="D37" s="13"/>
      <c r="E37" s="2"/>
      <c r="F37" s="4"/>
      <c r="G37" s="4"/>
      <c r="H37" s="4"/>
      <c r="I37" s="4"/>
      <c r="J37" s="4"/>
      <c r="K37" s="4"/>
      <c r="L37" s="4"/>
      <c r="M37" s="4"/>
    </row>
    <row r="38" spans="1:13" ht="15.75" thickBot="1" x14ac:dyDescent="0.3">
      <c r="A38" s="17" t="s">
        <v>46</v>
      </c>
      <c r="B38" s="35">
        <v>3218008.81</v>
      </c>
      <c r="C38" s="35">
        <v>0</v>
      </c>
      <c r="D38" s="36">
        <v>3218008.81</v>
      </c>
      <c r="E38" s="2"/>
      <c r="F38" s="4"/>
      <c r="G38" s="4"/>
      <c r="H38" s="4"/>
      <c r="I38" s="4"/>
      <c r="J38" s="4"/>
      <c r="K38" s="4"/>
      <c r="L38" s="4"/>
      <c r="M38" s="4"/>
    </row>
    <row r="39" spans="1:13" ht="30" customHeight="1" x14ac:dyDescent="0.25">
      <c r="A39" s="19" t="s">
        <v>29</v>
      </c>
      <c r="B39" s="20">
        <f>SUM(B40:B54)</f>
        <v>13126619.380000001</v>
      </c>
      <c r="C39" s="20">
        <f>SUM(C40:C54)</f>
        <v>8477678.3300000001</v>
      </c>
      <c r="D39" s="21">
        <f>SUM(D40:D54)</f>
        <v>4648941.0500000007</v>
      </c>
      <c r="E39" s="2"/>
      <c r="G39" s="4"/>
      <c r="H39" s="4"/>
      <c r="I39" s="4"/>
      <c r="J39" s="4"/>
      <c r="K39" s="4"/>
      <c r="L39" s="4"/>
      <c r="M39" s="4"/>
    </row>
    <row r="40" spans="1:13" s="2" customFormat="1" x14ac:dyDescent="0.25">
      <c r="A40" s="12" t="s">
        <v>69</v>
      </c>
      <c r="B40" s="9">
        <f>Tabuľka1[[#This Row],[Stĺpec3]]+Tabuľka1[[#This Row],[Stĺpec4]]</f>
        <v>0</v>
      </c>
      <c r="C40" s="9">
        <v>0</v>
      </c>
      <c r="D40" s="16">
        <v>0</v>
      </c>
      <c r="G40" s="4"/>
      <c r="H40" s="4"/>
      <c r="I40" s="4"/>
      <c r="J40" s="4"/>
      <c r="K40" s="4"/>
      <c r="L40" s="4"/>
      <c r="M40" s="4"/>
    </row>
    <row r="41" spans="1:13" x14ac:dyDescent="0.25">
      <c r="A41" s="29" t="s">
        <v>66</v>
      </c>
      <c r="B41" s="35">
        <v>211520.01</v>
      </c>
      <c r="C41" s="35">
        <v>0</v>
      </c>
      <c r="D41" s="36">
        <v>211520.01</v>
      </c>
      <c r="E41" s="2"/>
      <c r="G41" s="4"/>
      <c r="H41" s="4"/>
      <c r="I41" s="4"/>
      <c r="J41" s="4"/>
      <c r="K41" s="4"/>
      <c r="L41" s="4"/>
      <c r="M41" s="4"/>
    </row>
    <row r="42" spans="1:13" s="2" customFormat="1" x14ac:dyDescent="0.25">
      <c r="A42" s="12" t="s">
        <v>54</v>
      </c>
      <c r="B42" s="35">
        <v>1599698.85</v>
      </c>
      <c r="C42" s="35">
        <v>0</v>
      </c>
      <c r="D42" s="36">
        <v>1599698.85</v>
      </c>
      <c r="G42" s="4"/>
      <c r="H42" s="4"/>
      <c r="I42" s="4"/>
      <c r="J42" s="4"/>
      <c r="K42" s="4"/>
      <c r="L42" s="4"/>
      <c r="M42" s="4"/>
    </row>
    <row r="43" spans="1:13" s="2" customFormat="1" x14ac:dyDescent="0.25">
      <c r="A43" s="15" t="s">
        <v>70</v>
      </c>
      <c r="B43" s="9">
        <f>Tabuľka1[[#This Row],[Stĺpec3]]+Tabuľka1[[#This Row],[Stĺpec4]]</f>
        <v>0</v>
      </c>
      <c r="C43" s="9">
        <v>0</v>
      </c>
      <c r="D43" s="16">
        <v>0</v>
      </c>
      <c r="G43" s="4"/>
      <c r="H43" s="4"/>
      <c r="I43" s="4"/>
      <c r="J43" s="4"/>
      <c r="K43" s="4"/>
      <c r="L43" s="4"/>
      <c r="M43" s="4"/>
    </row>
    <row r="44" spans="1:13" s="2" customFormat="1" x14ac:dyDescent="0.25">
      <c r="A44" s="12" t="s">
        <v>67</v>
      </c>
      <c r="B44" s="9">
        <f>Tabuľka1[[#This Row],[Stĺpec3]]+Tabuľka1[[#This Row],[Stĺpec4]]</f>
        <v>0</v>
      </c>
      <c r="C44" s="9">
        <v>0</v>
      </c>
      <c r="D44" s="16">
        <v>0</v>
      </c>
      <c r="G44" s="4"/>
      <c r="H44" s="4"/>
      <c r="I44" s="4"/>
      <c r="J44" s="4"/>
      <c r="K44" s="4"/>
      <c r="L44" s="4"/>
      <c r="M44" s="4"/>
    </row>
    <row r="45" spans="1:13" s="2" customFormat="1" x14ac:dyDescent="0.25">
      <c r="A45" s="12" t="s">
        <v>71</v>
      </c>
      <c r="B45" s="9">
        <f>Tabuľka1[[#This Row],[Stĺpec3]]+Tabuľka1[[#This Row],[Stĺpec4]]</f>
        <v>0</v>
      </c>
      <c r="C45" s="9">
        <v>0</v>
      </c>
      <c r="D45" s="16">
        <v>0</v>
      </c>
      <c r="G45" s="4"/>
      <c r="H45" s="4"/>
      <c r="I45" s="4"/>
      <c r="J45" s="4"/>
      <c r="K45" s="4"/>
      <c r="L45" s="4"/>
      <c r="M45" s="4"/>
    </row>
    <row r="46" spans="1:13" x14ac:dyDescent="0.25">
      <c r="A46" s="12" t="s">
        <v>55</v>
      </c>
      <c r="B46" s="35">
        <v>699984.36</v>
      </c>
      <c r="C46" s="35">
        <v>0</v>
      </c>
      <c r="D46" s="36">
        <v>699984.36</v>
      </c>
      <c r="E46" s="2"/>
      <c r="F46" s="2"/>
      <c r="G46" s="4"/>
      <c r="H46" s="4"/>
      <c r="I46" s="4"/>
      <c r="J46" s="4"/>
      <c r="K46" s="4"/>
      <c r="L46" s="4"/>
      <c r="M46" s="4"/>
    </row>
    <row r="47" spans="1:13" s="1" customFormat="1" x14ac:dyDescent="0.25">
      <c r="A47" s="12" t="s">
        <v>56</v>
      </c>
      <c r="B47" s="9">
        <f>Tabuľka1[[#This Row],[Stĺpec3]]+Tabuľka1[[#This Row],[Stĺpec4]]</f>
        <v>0</v>
      </c>
      <c r="C47" s="9">
        <v>0</v>
      </c>
      <c r="D47" s="16">
        <v>0</v>
      </c>
      <c r="E47" s="2"/>
      <c r="F47" s="2"/>
      <c r="G47" s="4"/>
      <c r="H47" s="4"/>
      <c r="I47" s="4"/>
      <c r="J47" s="27"/>
      <c r="K47" s="4"/>
      <c r="L47" s="4"/>
      <c r="M47" s="4"/>
    </row>
    <row r="48" spans="1:13" s="1" customFormat="1" x14ac:dyDescent="0.25">
      <c r="A48" s="12" t="s">
        <v>32</v>
      </c>
      <c r="B48" s="35">
        <v>2000000</v>
      </c>
      <c r="C48" s="35">
        <v>0</v>
      </c>
      <c r="D48" s="36">
        <v>2000000</v>
      </c>
      <c r="E48" s="2"/>
      <c r="F48" s="2"/>
      <c r="G48" s="4"/>
      <c r="H48" s="4"/>
      <c r="I48" s="4"/>
      <c r="J48" s="27"/>
      <c r="K48" s="4"/>
      <c r="L48" s="4"/>
      <c r="M48" s="4"/>
    </row>
    <row r="49" spans="1:13" s="1" customFormat="1" x14ac:dyDescent="0.25">
      <c r="A49" s="12" t="s">
        <v>47</v>
      </c>
      <c r="B49" s="35">
        <v>2230216.38</v>
      </c>
      <c r="C49" s="35">
        <v>2093996.05</v>
      </c>
      <c r="D49" s="36">
        <v>136220.32999999999</v>
      </c>
      <c r="E49" s="2"/>
      <c r="F49" s="2"/>
      <c r="G49" s="4"/>
      <c r="H49" s="4"/>
      <c r="I49" s="4"/>
      <c r="J49" s="27"/>
      <c r="K49" s="4"/>
      <c r="L49" s="4"/>
      <c r="M49" s="4"/>
    </row>
    <row r="50" spans="1:13" s="1" customFormat="1" x14ac:dyDescent="0.25">
      <c r="A50" s="12" t="s">
        <v>33</v>
      </c>
      <c r="B50" s="35">
        <v>1820467.93</v>
      </c>
      <c r="C50" s="35">
        <v>1818950.43</v>
      </c>
      <c r="D50" s="36">
        <v>1517.5</v>
      </c>
      <c r="E50" s="2"/>
      <c r="F50" s="2"/>
      <c r="G50" s="4"/>
      <c r="H50" s="4"/>
      <c r="I50" s="4"/>
      <c r="J50" s="27"/>
      <c r="K50" s="4"/>
      <c r="L50" s="4"/>
      <c r="M50" s="4"/>
    </row>
    <row r="51" spans="1:13" s="1" customFormat="1" x14ac:dyDescent="0.25">
      <c r="A51" s="12" t="s">
        <v>64</v>
      </c>
      <c r="B51" s="9">
        <f>Tabuľka1[[#This Row],[Stĺpec3]]+Tabuľka1[[#This Row],[Stĺpec4]]</f>
        <v>0</v>
      </c>
      <c r="C51" s="8">
        <v>0</v>
      </c>
      <c r="D51" s="16">
        <v>0</v>
      </c>
      <c r="E51" s="2"/>
      <c r="G51" s="4"/>
      <c r="H51" s="4"/>
      <c r="I51" s="4"/>
      <c r="J51" s="27"/>
      <c r="K51" s="4"/>
      <c r="L51" s="4"/>
      <c r="M51" s="4"/>
    </row>
    <row r="52" spans="1:13" s="1" customFormat="1" x14ac:dyDescent="0.25">
      <c r="A52" s="12" t="s">
        <v>3</v>
      </c>
      <c r="B52" s="35">
        <v>3869050.44</v>
      </c>
      <c r="C52" s="35">
        <v>3869050.44</v>
      </c>
      <c r="D52" s="36">
        <v>0</v>
      </c>
      <c r="E52" s="2"/>
      <c r="G52" s="4"/>
      <c r="H52" s="4"/>
      <c r="I52" s="4"/>
      <c r="J52" s="27"/>
      <c r="K52" s="4"/>
      <c r="L52" s="4"/>
      <c r="M52" s="4"/>
    </row>
    <row r="53" spans="1:13" s="1" customFormat="1" x14ac:dyDescent="0.25">
      <c r="A53" s="12" t="s">
        <v>48</v>
      </c>
      <c r="B53" s="35">
        <v>695681.41</v>
      </c>
      <c r="C53" s="35">
        <v>695681.41</v>
      </c>
      <c r="D53" s="36">
        <v>0</v>
      </c>
      <c r="E53" s="2"/>
      <c r="G53" s="4"/>
      <c r="H53" s="4"/>
      <c r="I53" s="4"/>
      <c r="J53" s="27"/>
      <c r="K53" s="4"/>
      <c r="L53" s="4"/>
      <c r="M53" s="4"/>
    </row>
    <row r="54" spans="1:13" s="1" customFormat="1" ht="15.75" thickBot="1" x14ac:dyDescent="0.3">
      <c r="A54" s="12" t="s">
        <v>72</v>
      </c>
      <c r="B54" s="9">
        <f>Tabuľka1[[#This Row],[Stĺpec3]]+Tabuľka1[[#This Row],[Stĺpec4]]</f>
        <v>0</v>
      </c>
      <c r="C54" s="8">
        <v>0</v>
      </c>
      <c r="D54" s="13">
        <v>0</v>
      </c>
      <c r="E54" s="2"/>
      <c r="G54" s="4"/>
      <c r="H54" s="4"/>
      <c r="I54" s="4"/>
      <c r="J54" s="27"/>
      <c r="K54" s="4"/>
      <c r="L54" s="4"/>
      <c r="M54" s="4"/>
    </row>
    <row r="55" spans="1:13" s="1" customFormat="1" x14ac:dyDescent="0.25">
      <c r="A55" s="19" t="s">
        <v>15</v>
      </c>
      <c r="B55" s="20">
        <f>SUM(B56:B77)</f>
        <v>45633257.890000001</v>
      </c>
      <c r="C55" s="20">
        <f>SUM(C56:C77)</f>
        <v>34110906.75</v>
      </c>
      <c r="D55" s="21">
        <f>SUM(D56:D77)</f>
        <v>11522351.139999999</v>
      </c>
      <c r="E55" s="2"/>
      <c r="G55" s="4"/>
      <c r="H55" s="4"/>
      <c r="I55" s="4"/>
      <c r="J55" s="27"/>
      <c r="K55" s="4"/>
      <c r="L55" s="4"/>
      <c r="M55" s="4"/>
    </row>
    <row r="56" spans="1:13" s="1" customFormat="1" x14ac:dyDescent="0.25">
      <c r="A56" s="15" t="s">
        <v>74</v>
      </c>
      <c r="B56" s="33">
        <v>49600.46</v>
      </c>
      <c r="C56" s="33">
        <v>37200.339999999997</v>
      </c>
      <c r="D56" s="34">
        <v>12400.12</v>
      </c>
      <c r="E56" s="2"/>
      <c r="G56" s="4"/>
      <c r="H56" s="4"/>
      <c r="I56" s="4"/>
      <c r="J56" s="27"/>
      <c r="K56" s="4"/>
      <c r="L56" s="4"/>
      <c r="M56" s="4"/>
    </row>
    <row r="57" spans="1:13" s="1" customFormat="1" ht="15" customHeight="1" x14ac:dyDescent="0.25">
      <c r="A57" s="15" t="s">
        <v>4</v>
      </c>
      <c r="B57" s="33">
        <v>83195.679999999993</v>
      </c>
      <c r="C57" s="33">
        <v>62396.74</v>
      </c>
      <c r="D57" s="34">
        <v>20798.939999999999</v>
      </c>
      <c r="E57" s="2"/>
      <c r="G57" s="4"/>
      <c r="H57" s="4"/>
      <c r="I57" s="4"/>
      <c r="J57" s="27"/>
      <c r="K57" s="4"/>
      <c r="L57" s="4"/>
      <c r="M57" s="4"/>
    </row>
    <row r="58" spans="1:13" s="1" customFormat="1" ht="15" customHeight="1" x14ac:dyDescent="0.25">
      <c r="A58" s="15" t="s">
        <v>53</v>
      </c>
      <c r="B58" s="33">
        <v>21165</v>
      </c>
      <c r="C58" s="33">
        <v>15873.75</v>
      </c>
      <c r="D58" s="34">
        <v>5291.25</v>
      </c>
      <c r="E58" s="2"/>
      <c r="G58" s="4"/>
      <c r="H58" s="4"/>
      <c r="I58" s="4"/>
      <c r="J58" s="27"/>
      <c r="K58" s="4"/>
      <c r="L58" s="4"/>
      <c r="M58" s="4"/>
    </row>
    <row r="59" spans="1:13" s="1" customFormat="1" x14ac:dyDescent="0.25">
      <c r="A59" s="15" t="s">
        <v>65</v>
      </c>
      <c r="B59" s="9">
        <f>Tabuľka1[[#This Row],[Stĺpec3]]+Tabuľka1[[#This Row],[Stĺpec4]]</f>
        <v>0</v>
      </c>
      <c r="C59" s="9">
        <v>0</v>
      </c>
      <c r="D59" s="16">
        <v>0</v>
      </c>
      <c r="E59" s="2"/>
      <c r="G59" s="4"/>
      <c r="H59" s="4"/>
      <c r="I59" s="4"/>
      <c r="J59" s="27"/>
      <c r="K59" s="4"/>
      <c r="L59" s="4"/>
      <c r="M59" s="4"/>
    </row>
    <row r="60" spans="1:13" s="1" customFormat="1" ht="15" customHeight="1" x14ac:dyDescent="0.25">
      <c r="A60" s="15" t="s">
        <v>5</v>
      </c>
      <c r="B60" s="33">
        <v>2589674.71</v>
      </c>
      <c r="C60" s="33">
        <v>1932356.01</v>
      </c>
      <c r="D60" s="34">
        <v>657318.69999999995</v>
      </c>
      <c r="E60" s="2"/>
      <c r="G60" s="4"/>
      <c r="H60" s="4"/>
      <c r="I60" s="4"/>
      <c r="J60" s="27"/>
      <c r="K60" s="4"/>
      <c r="L60" s="4"/>
      <c r="M60" s="4"/>
    </row>
    <row r="61" spans="1:13" s="1" customFormat="1" ht="15" customHeight="1" x14ac:dyDescent="0.25">
      <c r="A61" s="15" t="s">
        <v>7</v>
      </c>
      <c r="B61" s="33">
        <v>3053067.94</v>
      </c>
      <c r="C61" s="33">
        <v>2285941.0699999998</v>
      </c>
      <c r="D61" s="34">
        <v>767126.87</v>
      </c>
      <c r="E61" s="2"/>
      <c r="G61" s="4"/>
      <c r="H61" s="4"/>
      <c r="I61" s="4"/>
      <c r="J61" s="27"/>
      <c r="K61" s="4"/>
      <c r="L61" s="4"/>
      <c r="M61" s="4"/>
    </row>
    <row r="62" spans="1:13" ht="15" customHeight="1" x14ac:dyDescent="0.25">
      <c r="A62" s="15" t="s">
        <v>59</v>
      </c>
      <c r="B62" s="33">
        <v>17357020.23</v>
      </c>
      <c r="C62" s="33">
        <v>13017765.17</v>
      </c>
      <c r="D62" s="34">
        <v>4339255.0599999996</v>
      </c>
      <c r="E62" s="2"/>
      <c r="F62" s="1"/>
      <c r="G62" s="4"/>
      <c r="H62" s="4"/>
      <c r="I62" s="4"/>
      <c r="J62" s="4"/>
      <c r="K62" s="4"/>
      <c r="L62" s="4"/>
      <c r="M62" s="4"/>
    </row>
    <row r="63" spans="1:13" ht="15" customHeight="1" x14ac:dyDescent="0.25">
      <c r="A63" s="15" t="s">
        <v>6</v>
      </c>
      <c r="B63" s="33">
        <v>2717757.71</v>
      </c>
      <c r="C63" s="33">
        <v>2038318.29</v>
      </c>
      <c r="D63" s="34">
        <v>679439.42</v>
      </c>
      <c r="E63" s="2"/>
      <c r="F63" s="1"/>
      <c r="G63" s="4"/>
      <c r="H63" s="4"/>
      <c r="I63" s="4"/>
      <c r="J63" s="4"/>
      <c r="K63" s="4"/>
      <c r="L63" s="4"/>
      <c r="M63" s="4"/>
    </row>
    <row r="64" spans="1:13" x14ac:dyDescent="0.25">
      <c r="A64" s="15" t="s">
        <v>8</v>
      </c>
      <c r="B64" s="33">
        <v>2042370.56</v>
      </c>
      <c r="C64" s="33">
        <v>1531777.89</v>
      </c>
      <c r="D64" s="34">
        <v>510592.67</v>
      </c>
      <c r="E64" s="2"/>
      <c r="F64" s="1"/>
      <c r="G64" s="4"/>
      <c r="H64" s="4"/>
      <c r="I64" s="4"/>
      <c r="J64" s="4"/>
      <c r="K64" s="4"/>
      <c r="L64" s="4"/>
      <c r="M64" s="4"/>
    </row>
    <row r="65" spans="1:13" s="2" customFormat="1" ht="30" x14ac:dyDescent="0.25">
      <c r="A65" s="15" t="s">
        <v>60</v>
      </c>
      <c r="B65" s="33">
        <v>947017.57</v>
      </c>
      <c r="C65" s="33">
        <v>710263.14</v>
      </c>
      <c r="D65" s="34">
        <v>236754.43</v>
      </c>
      <c r="F65" s="1"/>
      <c r="G65" s="4"/>
      <c r="H65" s="4"/>
      <c r="I65" s="4"/>
      <c r="J65" s="4"/>
      <c r="K65" s="4"/>
      <c r="L65" s="4"/>
      <c r="M65" s="4"/>
    </row>
    <row r="66" spans="1:13" s="2" customFormat="1" ht="30" x14ac:dyDescent="0.25">
      <c r="A66" s="15" t="s">
        <v>61</v>
      </c>
      <c r="B66" s="33">
        <v>5824392.1299999999</v>
      </c>
      <c r="C66" s="33">
        <v>4368293.9400000004</v>
      </c>
      <c r="D66" s="34">
        <v>1456098.19</v>
      </c>
      <c r="F66" s="1"/>
      <c r="G66" s="4"/>
      <c r="H66" s="4"/>
      <c r="I66" s="4"/>
      <c r="J66" s="4"/>
      <c r="K66" s="4"/>
      <c r="L66" s="4"/>
      <c r="M66" s="4"/>
    </row>
    <row r="67" spans="1:13" s="2" customFormat="1" ht="30" x14ac:dyDescent="0.25">
      <c r="A67" s="15" t="s">
        <v>62</v>
      </c>
      <c r="B67" s="33">
        <v>30631.49</v>
      </c>
      <c r="C67" s="33">
        <v>22973.61</v>
      </c>
      <c r="D67" s="34">
        <v>7657.88</v>
      </c>
      <c r="F67" s="1"/>
      <c r="G67" s="4"/>
      <c r="H67" s="4"/>
      <c r="I67" s="4"/>
      <c r="J67" s="4"/>
      <c r="K67" s="4"/>
      <c r="L67" s="4"/>
      <c r="M67" s="4"/>
    </row>
    <row r="68" spans="1:13" s="2" customFormat="1" x14ac:dyDescent="0.25">
      <c r="A68" s="15" t="s">
        <v>45</v>
      </c>
      <c r="B68" s="9">
        <f>Tabuľka1[[#This Row],[Stĺpec3]]+Tabuľka1[[#This Row],[Stĺpec4]]</f>
        <v>0</v>
      </c>
      <c r="C68" s="9">
        <v>0</v>
      </c>
      <c r="D68" s="16">
        <v>0</v>
      </c>
      <c r="F68" s="1"/>
      <c r="G68" s="4"/>
      <c r="H68" s="4"/>
      <c r="I68" s="4"/>
      <c r="J68" s="4"/>
      <c r="K68" s="4"/>
      <c r="L68" s="4"/>
      <c r="M68" s="4"/>
    </row>
    <row r="69" spans="1:13" ht="30" x14ac:dyDescent="0.25">
      <c r="A69" s="15" t="s">
        <v>9</v>
      </c>
      <c r="B69" s="33">
        <v>130310.76</v>
      </c>
      <c r="C69" s="33">
        <v>97733.07</v>
      </c>
      <c r="D69" s="34">
        <v>32577.69</v>
      </c>
      <c r="E69" s="2"/>
      <c r="F69" s="1"/>
      <c r="G69" s="4"/>
      <c r="H69" s="4"/>
      <c r="I69" s="4"/>
      <c r="J69" s="4"/>
      <c r="K69" s="4"/>
      <c r="L69" s="4"/>
      <c r="M69" s="4"/>
    </row>
    <row r="70" spans="1:13" s="2" customFormat="1" x14ac:dyDescent="0.25">
      <c r="A70" s="15" t="s">
        <v>10</v>
      </c>
      <c r="B70" s="33">
        <v>15872.4</v>
      </c>
      <c r="C70" s="33">
        <v>11904.3</v>
      </c>
      <c r="D70" s="34">
        <v>3968.1</v>
      </c>
      <c r="F70" s="1"/>
      <c r="G70" s="4"/>
      <c r="H70" s="4"/>
      <c r="I70" s="4"/>
      <c r="J70" s="4"/>
      <c r="K70" s="4"/>
      <c r="L70" s="4"/>
      <c r="M70" s="4"/>
    </row>
    <row r="71" spans="1:13" x14ac:dyDescent="0.25">
      <c r="A71" s="15" t="s">
        <v>63</v>
      </c>
      <c r="B71" s="33">
        <v>1933543.6</v>
      </c>
      <c r="C71" s="33">
        <v>1450157.68</v>
      </c>
      <c r="D71" s="34">
        <v>483385.92</v>
      </c>
      <c r="E71" s="2"/>
      <c r="F71" s="1"/>
      <c r="G71" s="4"/>
      <c r="H71" s="4"/>
      <c r="I71" s="4"/>
      <c r="J71" s="4"/>
      <c r="K71" s="4"/>
      <c r="L71" s="4"/>
      <c r="M71" s="4"/>
    </row>
    <row r="72" spans="1:13" x14ac:dyDescent="0.25">
      <c r="A72" s="15" t="s">
        <v>11</v>
      </c>
      <c r="B72" s="33">
        <v>1137171.82</v>
      </c>
      <c r="C72" s="33">
        <v>839348.85</v>
      </c>
      <c r="D72" s="34">
        <v>297822.96999999997</v>
      </c>
      <c r="E72" s="2"/>
      <c r="G72" s="4"/>
      <c r="H72" s="4"/>
      <c r="I72" s="4"/>
      <c r="J72" s="4"/>
      <c r="K72" s="4"/>
      <c r="L72" s="4"/>
      <c r="M72" s="4"/>
    </row>
    <row r="73" spans="1:13" s="2" customFormat="1" x14ac:dyDescent="0.25">
      <c r="A73" s="15" t="s">
        <v>12</v>
      </c>
      <c r="B73" s="9">
        <f>Tabuľka1[[#This Row],[Stĺpec3]]+Tabuľka1[[#This Row],[Stĺpec4]]</f>
        <v>0</v>
      </c>
      <c r="C73" s="9">
        <v>0</v>
      </c>
      <c r="D73" s="16">
        <v>0</v>
      </c>
      <c r="G73" s="4"/>
      <c r="H73" s="4"/>
      <c r="I73" s="4"/>
      <c r="J73" s="4"/>
      <c r="K73" s="4"/>
      <c r="L73" s="4"/>
      <c r="M73" s="4"/>
    </row>
    <row r="74" spans="1:13" x14ac:dyDescent="0.25">
      <c r="A74" s="15" t="s">
        <v>13</v>
      </c>
      <c r="B74" s="35">
        <v>60954.33</v>
      </c>
      <c r="C74" s="35">
        <v>38656.400000000001</v>
      </c>
      <c r="D74" s="36">
        <v>22297.93</v>
      </c>
      <c r="F74" s="1"/>
      <c r="G74" s="4"/>
      <c r="H74" s="4"/>
      <c r="I74" s="4"/>
      <c r="J74" s="4"/>
      <c r="K74" s="4"/>
      <c r="L74" s="4"/>
      <c r="M74" s="4"/>
    </row>
    <row r="75" spans="1:13" s="2" customFormat="1" x14ac:dyDescent="0.25">
      <c r="A75" s="15" t="s">
        <v>57</v>
      </c>
      <c r="B75" s="35">
        <v>3509200.28</v>
      </c>
      <c r="C75" s="35">
        <v>2631900.19</v>
      </c>
      <c r="D75" s="36">
        <v>877300.09</v>
      </c>
      <c r="F75" s="1"/>
      <c r="G75" s="4"/>
      <c r="H75" s="4"/>
      <c r="I75" s="4"/>
      <c r="J75" s="4"/>
      <c r="K75" s="4"/>
      <c r="L75" s="4"/>
      <c r="M75" s="4"/>
    </row>
    <row r="76" spans="1:13" x14ac:dyDescent="0.25">
      <c r="A76" s="15" t="s">
        <v>14</v>
      </c>
      <c r="B76" s="35">
        <v>476436.35</v>
      </c>
      <c r="C76" s="35">
        <v>357327.2</v>
      </c>
      <c r="D76" s="36">
        <v>119109.15</v>
      </c>
    </row>
    <row r="77" spans="1:13" ht="15.75" thickBot="1" x14ac:dyDescent="0.3">
      <c r="A77" s="18" t="s">
        <v>73</v>
      </c>
      <c r="B77" s="35">
        <v>3653874.87</v>
      </c>
      <c r="C77" s="35">
        <v>2660719.11</v>
      </c>
      <c r="D77" s="36">
        <v>993155.76</v>
      </c>
    </row>
    <row r="78" spans="1:13" x14ac:dyDescent="0.25">
      <c r="A78" s="19" t="s">
        <v>30</v>
      </c>
      <c r="B78" s="20">
        <f>SUM(B79:B80)</f>
        <v>460396.55</v>
      </c>
      <c r="C78" s="20">
        <f>SUM(C79:C80)</f>
        <v>345297.41250000003</v>
      </c>
      <c r="D78" s="21">
        <f>SUM(D79:D80)</f>
        <v>115099.1375</v>
      </c>
    </row>
    <row r="79" spans="1:13" x14ac:dyDescent="0.25">
      <c r="A79" s="15" t="s">
        <v>68</v>
      </c>
      <c r="B79" s="9">
        <v>445423.86</v>
      </c>
      <c r="C79" s="9">
        <f>Tabuľka1[[#This Row],[Stĺpec2]]*0.75</f>
        <v>334067.89500000002</v>
      </c>
      <c r="D79" s="16">
        <f>Tabuľka1[[#This Row],[Stĺpec2]]*0.25</f>
        <v>111355.965</v>
      </c>
    </row>
    <row r="80" spans="1:13" ht="15.75" thickBot="1" x14ac:dyDescent="0.3">
      <c r="A80" s="17" t="s">
        <v>16</v>
      </c>
      <c r="B80" s="31">
        <f>'[1]2020-sumare'!$E$66</f>
        <v>14972.69</v>
      </c>
      <c r="C80" s="31">
        <f>Tabuľka1[[#This Row],[Stĺpec2]]*0.75</f>
        <v>11229.5175</v>
      </c>
      <c r="D80" s="32">
        <f>Tabuľka1[[#This Row],[Stĺpec2]]*0.25</f>
        <v>3743.1725000000001</v>
      </c>
    </row>
    <row r="81" spans="1:4" x14ac:dyDescent="0.25">
      <c r="B81" s="30"/>
      <c r="C81" s="30"/>
    </row>
    <row r="82" spans="1:4" x14ac:dyDescent="0.25">
      <c r="A82" s="3"/>
      <c r="B82"/>
      <c r="C82"/>
      <c r="D82"/>
    </row>
    <row r="83" spans="1:4" x14ac:dyDescent="0.25">
      <c r="A83" s="3"/>
      <c r="B83"/>
      <c r="C83"/>
      <c r="D83"/>
    </row>
    <row r="84" spans="1:4" x14ac:dyDescent="0.25">
      <c r="A84" s="3"/>
      <c r="B84"/>
      <c r="C84"/>
      <c r="D84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Ulrich Jozef</cp:lastModifiedBy>
  <cp:lastPrinted>2021-10-05T08:21:02Z</cp:lastPrinted>
  <dcterms:created xsi:type="dcterms:W3CDTF">2020-04-21T11:00:10Z</dcterms:created>
  <dcterms:modified xsi:type="dcterms:W3CDTF">2021-10-05T08:21:12Z</dcterms:modified>
</cp:coreProperties>
</file>