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asova\Desktop\"/>
    </mc:Choice>
  </mc:AlternateContent>
  <bookViews>
    <workbookView xWindow="0" yWindow="1800" windowWidth="20490" windowHeight="7530"/>
  </bookViews>
  <sheets>
    <sheet name="Prehľad za rok 202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9" i="1" l="1"/>
  <c r="B80" i="1"/>
  <c r="C80" i="1" s="1"/>
  <c r="B79" i="1"/>
  <c r="C79" i="1" s="1"/>
  <c r="D79" i="1" l="1"/>
  <c r="D80" i="1"/>
  <c r="B19" i="1" l="1"/>
  <c r="D55" i="1" l="1"/>
  <c r="C55" i="1"/>
  <c r="B68" i="1" l="1"/>
  <c r="B73" i="1"/>
  <c r="B43" i="1"/>
  <c r="B44" i="1"/>
  <c r="B45" i="1"/>
  <c r="B47" i="1"/>
  <c r="B51" i="1"/>
  <c r="B54" i="1"/>
  <c r="B40" i="1"/>
  <c r="B55" i="1" l="1"/>
  <c r="D39" i="1"/>
  <c r="C39" i="1"/>
  <c r="B39" i="1"/>
  <c r="D78" i="1" l="1"/>
  <c r="C78" i="1"/>
  <c r="B78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<sst xmlns="http://schemas.openxmlformats.org/spreadsheetml/2006/main" count="76" uniqueCount="76">
  <si>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</si>
  <si>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</si>
  <si>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</si>
  <si>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</si>
  <si>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</si>
  <si>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</si>
  <si>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</si>
  <si>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</si>
  <si>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</si>
  <si>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</si>
  <si>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</si>
  <si>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</si>
  <si>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</si>
  <si>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</si>
  <si>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</si>
  <si>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</si>
  <si>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</si>
  <si>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</si>
  <si>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</si>
  <si>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</si>
  <si>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</si>
  <si>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</si>
  <si>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</si>
  <si>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</si>
  <si>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</si>
  <si>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</si>
  <si>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</si>
  <si>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</si>
  <si>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</si>
  <si>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</si>
  <si>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</si>
  <si>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</si>
  <si>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</si>
  <si>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</si>
  <si>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</si>
  <si>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</si>
  <si>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</si>
  <si>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</si>
  <si>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</si>
  <si>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</si>
  <si>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</si>
  <si>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</si>
  <si>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</si>
  <si>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</si>
  <si>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</si>
  <si>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</si>
  <si>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</si>
  <si>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</si>
  <si>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</si>
  <si>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</si>
  <si>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</si>
  <si>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</si>
  <si>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</si>
  <si>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</si>
  <si>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</si>
  <si>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</si>
  <si>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</si>
  <si>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</si>
  <si>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</si>
  <si>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</si>
  <si>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</si>
  <si>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</si>
  <si>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</si>
  <si>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</si>
  <si>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</si>
  <si>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</si>
  <si>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</si>
  <si>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</si>
  <si>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</si>
  <si>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</si>
  <si>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</si>
  <si>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</si>
  <si>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</si>
  <si>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</si>
  <si>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</si>
  <si>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01.01.2021 - 31.07.2021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</si>
</sst>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600%20Sekcia%20financovania%20podpor\610\odbor%20%20610%20-%20platby\tabulky%20na%20poradu%20mesacne%20+%20tyzdenne%20prehlady\rok%202021%20preh&#318;ad%20mesa&#269;n&#253;\mesacny%20prehlad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sumare"/>
    </sheetNames>
    <sheetDataSet>
      <sheetData sheetId="0">
        <row r="58">
          <cell r="E58">
            <v>95541.63</v>
          </cell>
        </row>
        <row r="66">
          <cell r="E66">
            <v>14972.69</v>
          </cell>
        </row>
        <row r="67">
          <cell r="E67">
            <v>230107.23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ľka1" displayName="Tabuľka1" ref="A8:D80" headerRowCount="0" dataDxfId="12">
  <tableColumns count="4">
    <tableColumn id="1" name="Stĺpec1" headerRowDxfId="11" dataDxfId="3" totalsRowDxfId="4"/>
    <tableColumn id="2" name="Stĺpec2" headerRowDxfId="10" dataDxfId="2" totalsRowDxfId="5"/>
    <tableColumn id="3" name="Stĺpec3" headerRowDxfId="9" dataDxfId="1" totalsRowDxfId="6"/>
    <tableColumn id="4" name="Stĺpec4" headerRowDxfId="8" dataDxfId="0" totalsRow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A2" zoomScale="71" zoomScaleNormal="71" workbookViewId="0">
      <selection activeCell="G51" sqref="G51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1" t="s">
        <v>75</v>
      </c>
      <c r="B2" s="32"/>
      <c r="C2" s="32"/>
      <c r="D2" s="33"/>
    </row>
    <row r="3" spans="1:13" s="2" customFormat="1" ht="15" customHeight="1" x14ac:dyDescent="0.25">
      <c r="A3" s="34"/>
      <c r="B3" s="35"/>
      <c r="C3" s="35"/>
      <c r="D3" s="36"/>
    </row>
    <row r="4" spans="1:13" s="2" customFormat="1" ht="15" customHeight="1" x14ac:dyDescent="0.25">
      <c r="A4" s="34"/>
      <c r="B4" s="35"/>
      <c r="C4" s="35"/>
      <c r="D4" s="36"/>
    </row>
    <row r="5" spans="1:13" s="2" customFormat="1" ht="15" customHeight="1" x14ac:dyDescent="0.25">
      <c r="A5" s="34"/>
      <c r="B5" s="35"/>
      <c r="C5" s="35"/>
      <c r="D5" s="36"/>
    </row>
    <row r="6" spans="1:13" s="2" customFormat="1" ht="15" customHeight="1" x14ac:dyDescent="0.25">
      <c r="A6" s="34"/>
      <c r="B6" s="35"/>
      <c r="C6" s="35"/>
      <c r="D6" s="36"/>
    </row>
    <row r="7" spans="1:13" ht="15.75" customHeight="1" thickBot="1" x14ac:dyDescent="0.3">
      <c r="A7" s="37"/>
      <c r="B7" s="38"/>
      <c r="C7" s="38"/>
      <c r="D7" s="39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SUM(B10,B39,B55,B78)</f>
        <v>181181283.90000001</v>
      </c>
      <c r="C9" s="25">
        <f>SUM(C10,C39,C55,C78)</f>
        <v>146748147.6825</v>
      </c>
      <c r="D9" s="26">
        <f>SUM(D10,D39,D55,D78)</f>
        <v>34433136.217500001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SUM(B11:B38)</f>
        <v>125204279.13000001</v>
      </c>
      <c r="C10" s="20">
        <f t="shared" ref="C10:D10" si="0">SUM(C11:C38)</f>
        <v>106675847.52</v>
      </c>
      <c r="D10" s="21">
        <f t="shared" si="0"/>
        <v>18528431.610000003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44">
        <v>30953989.390000001</v>
      </c>
      <c r="C12" s="44">
        <v>30953989.390000001</v>
      </c>
      <c r="D12" s="45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44">
        <v>16803319.719999999</v>
      </c>
      <c r="C13" s="44">
        <v>16803319.719999999</v>
      </c>
      <c r="D13" s="45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44">
        <v>1277187.5900000101</v>
      </c>
      <c r="C14" s="44">
        <v>1277187.5900000101</v>
      </c>
      <c r="D14" s="45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44">
        <v>960081.92000000097</v>
      </c>
      <c r="C15" s="44">
        <v>960081.92000000097</v>
      </c>
      <c r="D15" s="45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44">
        <v>492714.33</v>
      </c>
      <c r="C17" s="44">
        <v>492714.33</v>
      </c>
      <c r="D17" s="45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44">
        <v>1504906.44</v>
      </c>
      <c r="C18" s="44">
        <v>1504906.44</v>
      </c>
      <c r="D18" s="45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44">
        <v>431736.11</v>
      </c>
      <c r="C20" s="44">
        <v>431736.11</v>
      </c>
      <c r="D20" s="45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44">
        <v>8870.98</v>
      </c>
      <c r="C21" s="44">
        <v>8870.98</v>
      </c>
      <c r="D21" s="45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44">
        <v>926757.55</v>
      </c>
      <c r="C22" s="44">
        <v>926757.55</v>
      </c>
      <c r="D22" s="45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44">
        <v>78003.14</v>
      </c>
      <c r="C23" s="44">
        <v>78003.14</v>
      </c>
      <c r="D23" s="45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44">
        <v>86348.92</v>
      </c>
      <c r="C24" s="44">
        <v>86348.92</v>
      </c>
      <c r="D24" s="45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44">
        <v>279167.68</v>
      </c>
      <c r="C25" s="44">
        <v>279167.68</v>
      </c>
      <c r="D25" s="45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44">
        <v>104.44</v>
      </c>
      <c r="C26" s="44">
        <v>104.44</v>
      </c>
      <c r="D26" s="45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44">
        <v>545193.15999999898</v>
      </c>
      <c r="C27" s="44">
        <v>545193.15999999898</v>
      </c>
      <c r="D27" s="45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44">
        <v>16892082.530000001</v>
      </c>
      <c r="C29" s="44">
        <v>12469833.060000001</v>
      </c>
      <c r="D29" s="45">
        <v>4422249.47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44">
        <v>908861.64</v>
      </c>
      <c r="C30" s="44">
        <v>669971.93999999994</v>
      </c>
      <c r="D30" s="45">
        <v>238889.7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44">
        <v>15013599.67</v>
      </c>
      <c r="C31" s="44">
        <v>11033844.380000001</v>
      </c>
      <c r="D31" s="45">
        <v>3979755.29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44">
        <v>602769.61</v>
      </c>
      <c r="C32" s="44">
        <v>452076.93</v>
      </c>
      <c r="D32" s="45">
        <v>150692.68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44">
        <v>11021845.91</v>
      </c>
      <c r="C33" s="44">
        <v>8246813.4099999899</v>
      </c>
      <c r="D33" s="45">
        <v>2775032.5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44">
        <v>693250.98</v>
      </c>
      <c r="C34" s="44">
        <v>519592.07</v>
      </c>
      <c r="D34" s="45">
        <v>173658.91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44">
        <v>11456.2</v>
      </c>
      <c r="C35" s="44">
        <v>8592.14</v>
      </c>
      <c r="D35" s="45">
        <v>2864.06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44">
        <v>25694445.739999998</v>
      </c>
      <c r="C36" s="44">
        <v>18926742.219999999</v>
      </c>
      <c r="D36" s="45">
        <v>6767703.5199999996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44">
        <v>17585.48</v>
      </c>
      <c r="C38" s="44">
        <v>0</v>
      </c>
      <c r="D38" s="45">
        <v>17585.48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19" t="s">
        <v>29</v>
      </c>
      <c r="B39" s="20">
        <f>SUM(B40:B54)</f>
        <v>11344946.59</v>
      </c>
      <c r="C39" s="20">
        <f>SUM(C40:C54)</f>
        <v>6712293.1800000006</v>
      </c>
      <c r="D39" s="21">
        <f>SUM(D40:D54)</f>
        <v>4632653.4100000011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29" t="s">
        <v>66</v>
      </c>
      <c r="B41" s="44">
        <v>211520.01</v>
      </c>
      <c r="C41" s="44">
        <v>0</v>
      </c>
      <c r="D41" s="45">
        <v>211520.01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44">
        <v>1599698.85</v>
      </c>
      <c r="C42" s="44">
        <v>0</v>
      </c>
      <c r="D42" s="45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44">
        <v>699984.36</v>
      </c>
      <c r="C46" s="44">
        <v>0</v>
      </c>
      <c r="D46" s="45">
        <v>699984.36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7"/>
      <c r="K47" s="4"/>
      <c r="L47" s="4"/>
      <c r="M47" s="4"/>
    </row>
    <row r="48" spans="1:13" s="1" customFormat="1" x14ac:dyDescent="0.25">
      <c r="A48" s="12" t="s">
        <v>32</v>
      </c>
      <c r="B48" s="44">
        <v>2000000</v>
      </c>
      <c r="C48" s="44">
        <v>0</v>
      </c>
      <c r="D48" s="45">
        <v>2000000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47</v>
      </c>
      <c r="B49" s="44">
        <v>1638799.77</v>
      </c>
      <c r="C49" s="44">
        <v>1518867.08</v>
      </c>
      <c r="D49" s="45">
        <v>119932.69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33</v>
      </c>
      <c r="B50" s="44">
        <v>791148.53</v>
      </c>
      <c r="C50" s="44">
        <v>789631.03</v>
      </c>
      <c r="D50" s="45">
        <v>1517.5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3</v>
      </c>
      <c r="B52" s="44">
        <v>3783348.95</v>
      </c>
      <c r="C52" s="44">
        <v>3783348.95</v>
      </c>
      <c r="D52" s="45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48</v>
      </c>
      <c r="B53" s="44">
        <v>620446.12</v>
      </c>
      <c r="C53" s="44">
        <v>620446.12</v>
      </c>
      <c r="D53" s="45">
        <v>0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9" t="s">
        <v>15</v>
      </c>
      <c r="B55" s="20">
        <f>SUM(B56:B77)</f>
        <v>44291436.630000003</v>
      </c>
      <c r="C55" s="20">
        <f>SUM(C56:C77)</f>
        <v>33104540.82</v>
      </c>
      <c r="D55" s="21">
        <f>SUM(D56:D77)</f>
        <v>11186895.809999999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5" t="s">
        <v>74</v>
      </c>
      <c r="B56" s="42">
        <v>49600.46</v>
      </c>
      <c r="C56" s="42">
        <v>37200.339999999997</v>
      </c>
      <c r="D56" s="43">
        <v>12400.12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ht="15" customHeight="1" x14ac:dyDescent="0.25">
      <c r="A57" s="15" t="s">
        <v>4</v>
      </c>
      <c r="B57" s="42">
        <v>83195.679999999993</v>
      </c>
      <c r="C57" s="42">
        <v>62396.74</v>
      </c>
      <c r="D57" s="43">
        <v>20798.939999999999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53</v>
      </c>
      <c r="B58" s="42">
        <v>21165</v>
      </c>
      <c r="C58" s="42">
        <v>15873.75</v>
      </c>
      <c r="D58" s="43">
        <v>5291.25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5" t="s">
        <v>65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5</v>
      </c>
      <c r="B60" s="42">
        <v>2589674.71</v>
      </c>
      <c r="C60" s="42">
        <v>1932356.01</v>
      </c>
      <c r="D60" s="43">
        <v>657318.69999999995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7</v>
      </c>
      <c r="B61" s="42">
        <v>3053067.94</v>
      </c>
      <c r="C61" s="42">
        <v>2285941.0699999998</v>
      </c>
      <c r="D61" s="43">
        <v>767126.87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59</v>
      </c>
      <c r="B62" s="42">
        <v>17357020.23</v>
      </c>
      <c r="C62" s="42">
        <v>13017765.17</v>
      </c>
      <c r="D62" s="43">
        <v>4339255.0599999996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6</v>
      </c>
      <c r="B63" s="42">
        <v>2717757.71</v>
      </c>
      <c r="C63" s="42">
        <v>2038318.29</v>
      </c>
      <c r="D63" s="43">
        <v>679439.42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8</v>
      </c>
      <c r="B64" s="42">
        <v>2042370.56</v>
      </c>
      <c r="C64" s="42">
        <v>1531777.89</v>
      </c>
      <c r="D64" s="43">
        <v>510592.67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60</v>
      </c>
      <c r="B65" s="42">
        <v>947017.57</v>
      </c>
      <c r="C65" s="42">
        <v>710263.14</v>
      </c>
      <c r="D65" s="43">
        <v>236754.43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61</v>
      </c>
      <c r="B66" s="42">
        <v>5824392.1299999999</v>
      </c>
      <c r="C66" s="42">
        <v>4368293.9400000004</v>
      </c>
      <c r="D66" s="43">
        <v>1456098.19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62</v>
      </c>
      <c r="B67" s="42">
        <v>30631.49</v>
      </c>
      <c r="C67" s="42">
        <v>22973.61</v>
      </c>
      <c r="D67" s="43">
        <v>7657.88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45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9</v>
      </c>
      <c r="B69" s="42">
        <v>130310.76</v>
      </c>
      <c r="C69" s="42">
        <v>97733.07</v>
      </c>
      <c r="D69" s="43">
        <v>32577.69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10</v>
      </c>
      <c r="B70" s="42">
        <v>15872.4</v>
      </c>
      <c r="C70" s="42">
        <v>11904.3</v>
      </c>
      <c r="D70" s="43">
        <v>3968.1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63</v>
      </c>
      <c r="B71" s="42">
        <v>1933543.6</v>
      </c>
      <c r="C71" s="42">
        <v>1450157.68</v>
      </c>
      <c r="D71" s="43">
        <v>483385.92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11</v>
      </c>
      <c r="B72" s="42">
        <v>1137171.82</v>
      </c>
      <c r="C72" s="42">
        <v>839348.85</v>
      </c>
      <c r="D72" s="43">
        <v>297822.96999999997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12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13</v>
      </c>
      <c r="B74" s="44">
        <v>60954.33</v>
      </c>
      <c r="C74" s="44">
        <v>38656.400000000001</v>
      </c>
      <c r="D74" s="45">
        <v>22297.93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57</v>
      </c>
      <c r="B75" s="44">
        <v>2299524.92</v>
      </c>
      <c r="C75" s="44">
        <v>1724643.68</v>
      </c>
      <c r="D75" s="45">
        <v>574881.24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14</v>
      </c>
      <c r="B76" s="44">
        <v>344290.45</v>
      </c>
      <c r="C76" s="44">
        <v>258217.78</v>
      </c>
      <c r="D76" s="45">
        <v>86072.67</v>
      </c>
    </row>
    <row r="77" spans="1:13" ht="15.75" thickBot="1" x14ac:dyDescent="0.3">
      <c r="A77" s="18" t="s">
        <v>73</v>
      </c>
      <c r="B77" s="44">
        <v>3653874.87</v>
      </c>
      <c r="C77" s="44">
        <v>2660719.11</v>
      </c>
      <c r="D77" s="45">
        <v>993155.76</v>
      </c>
    </row>
    <row r="78" spans="1:13" x14ac:dyDescent="0.25">
      <c r="A78" s="19" t="s">
        <v>30</v>
      </c>
      <c r="B78" s="20">
        <f>SUM(B79:B80)</f>
        <v>340621.55</v>
      </c>
      <c r="C78" s="20">
        <f>SUM(C79:C80)</f>
        <v>255466.16249999998</v>
      </c>
      <c r="D78" s="21">
        <f>SUM(D79:D80)</f>
        <v>85155.387499999997</v>
      </c>
    </row>
    <row r="79" spans="1:13" x14ac:dyDescent="0.25">
      <c r="A79" s="15" t="s">
        <v>68</v>
      </c>
      <c r="B79" s="9">
        <f>'[1]2020-sumare'!$E$58+'[1]2020-sumare'!$E$67</f>
        <v>325648.86</v>
      </c>
      <c r="C79" s="9">
        <f>Tabuľka1[[#This Row],[Stĺpec2]]*0.75</f>
        <v>244236.64499999999</v>
      </c>
      <c r="D79" s="16">
        <f>Tabuľka1[[#This Row],[Stĺpec2]]*0.25</f>
        <v>81412.214999999997</v>
      </c>
    </row>
    <row r="80" spans="1:13" ht="15.75" thickBot="1" x14ac:dyDescent="0.3">
      <c r="A80" s="17" t="s">
        <v>16</v>
      </c>
      <c r="B80" s="40">
        <f>'[1]2020-sumare'!$E$66</f>
        <v>14972.69</v>
      </c>
      <c r="C80" s="40">
        <f>Tabuľka1[[#This Row],[Stĺpec2]]*0.75</f>
        <v>11229.5175</v>
      </c>
      <c r="D80" s="41">
        <f>Tabuľka1[[#This Row],[Stĺpec2]]*0.25</f>
        <v>3743.1725000000001</v>
      </c>
    </row>
    <row r="81" spans="1:4" x14ac:dyDescent="0.25">
      <c r="B81" s="30"/>
      <c r="C81" s="30"/>
    </row>
    <row r="82" spans="1:4" x14ac:dyDescent="0.25">
      <c r="A82" s="3"/>
      <c r="B82"/>
      <c r="C82"/>
      <c r="D82"/>
    </row>
    <row r="83" spans="1:4" x14ac:dyDescent="0.25">
      <c r="A83" s="3"/>
      <c r="B83"/>
      <c r="C83"/>
      <c r="D83"/>
    </row>
    <row r="84" spans="1:4" x14ac:dyDescent="0.25">
      <c r="A84" s="3"/>
      <c r="B84"/>
      <c r="C84"/>
      <c r="D8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2021-03-03T14:01:46Z</cp:lastPrinted>
  <dcterms:created xsi:type="dcterms:W3CDTF">2020-04-21T11:00:10Z</dcterms:created>
  <dcterms:modified xsi:type="dcterms:W3CDTF">2021-08-06T09:58:27Z</dcterms:modified>
</cp:coreProperties>
</file>